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'СМР'!$A$1:$E$61</definedName>
  </definedNames>
  <calcPr fullCalcOnLoad="1"/>
</workbook>
</file>

<file path=xl/sharedStrings.xml><?xml version="1.0" encoding="utf-8"?>
<sst xmlns="http://schemas.openxmlformats.org/spreadsheetml/2006/main" count="114" uniqueCount="74">
  <si>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</si>
  <si>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</si>
  <si>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</si>
  <si>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</si>
  <si>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</si>
  <si>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</si>
  <si>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</si>
  <si>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</si>
  <si>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</si>
  <si>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</si>
  <si>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</si>
  <si>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</si>
  <si>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</si>
  <si>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</si>
  <si>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</si>
  <si>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</si>
  <si>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</si>
  <si>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__________________/ /</t>
  </si>
  <si>
    <t>______________</t>
  </si>
  <si>
    <t>_______________</t>
  </si>
  <si>
    <t>Руководитель РСД ЧФ АО "АБС Русь"</t>
  </si>
  <si>
    <t>Кровля из ПВХ-мембраны</t>
  </si>
  <si>
    <t>Устройство разделительного слоя из геотекстиля в 1слой.</t>
  </si>
  <si>
    <t>Монтаж карнизных отливов (капельников) из листовой стали 0,55мм</t>
  </si>
  <si>
    <t>м.пог.</t>
  </si>
  <si>
    <t>Монтаж отливов из оцинкованной стали (t=0,55мм) на парапет фонаря.</t>
  </si>
  <si>
    <t>Устройство примыканий к стене АБК h=400мм из "ПВХ-мембраны" толщ.1,2мм с механическим креплением к кирпичному основанию кровли и карнизу при помощи рейки краевой.</t>
  </si>
  <si>
    <t>шт.</t>
  </si>
  <si>
    <t>на ремонт плоской кровли корпуса №4</t>
  </si>
  <si>
    <t>Уборка мусора с кровли</t>
  </si>
  <si>
    <t>10% от общей кровли корпуса</t>
  </si>
  <si>
    <t>Демонтаж (снятие) отливов по сторонам фонаря</t>
  </si>
  <si>
    <t>Демонтаж (снятие) краевой рейки по торцу фонаря.</t>
  </si>
  <si>
    <t>B=0,35м; L=159,8м</t>
  </si>
  <si>
    <t>Устройство примыканий к парапетам h=600мм из "ПВХ-мембраны" толщ.1,2мм с механическим креплением к  основанию кровли и кирпичному парапету при помощи рейки краевой.</t>
  </si>
  <si>
    <t>Ширина парапета 250мм, Сталь
 кровельная шириной 450мм</t>
  </si>
  <si>
    <t>Устройство примыканий к круглым воздуховодам (крышны вентиляторам) на кровле D800/900мм</t>
  </si>
  <si>
    <t>Устройство примыканий к круглой вентиляционной трубе на кровле D350мм</t>
  </si>
  <si>
    <t>Устройство примыканй к мелким трубам (профильным) - стойки вент.установок</t>
  </si>
  <si>
    <t>Стойки вент.установки
 -пр.тр.100*50 - 6шт/уст. Кол-во установок 7шт.</t>
  </si>
  <si>
    <t>Устройство площадок под виброгасители вент.установк</t>
  </si>
  <si>
    <t>Лист OSB t=9мм - 1,0м.кв.
Утеплитель экструзия 50мм - 1,0м.кв.</t>
  </si>
  <si>
    <t>Высота монтажа 5,0м (высота от земли до кровли), кол-во труб 7</t>
  </si>
  <si>
    <t>Монтаж водосточных желобов круглых D150мм с держателями желобов в осях 7-21/Г</t>
  </si>
  <si>
    <t>Система МП Foramina</t>
  </si>
  <si>
    <t>Устройство примыканий к круглым вентиляционным трубам на кровле D500/450мм</t>
  </si>
  <si>
    <t>Устройство примыканий к шахте вентиляционной 800х1200/1350х1400</t>
  </si>
  <si>
    <t>Шахта 800х1200 - 1шт;
Шахта 1350х1400 - 2шт.</t>
  </si>
  <si>
    <t>Монтаж водосточных труб стальных D100мм с воронкой выпускной (7 воронок) с креплением к кирпичным стенам</t>
  </si>
  <si>
    <t>Устройство теплоизоляции, толщиной 100мм.</t>
  </si>
  <si>
    <t>"_____"______________2023г.</t>
  </si>
  <si>
    <t>Пл.кровли 2295,2 м.кв. 15% - на нахлёст на стыках и заведение на фонарь и стенку корп.4</t>
  </si>
  <si>
    <t>102м.п. сторона фонаря</t>
  </si>
  <si>
    <t xml:space="preserve">Можно Carbon Prof </t>
  </si>
  <si>
    <t>Устройство  рулонной кровли из "ПВХ-мембраны" толщ. 1,2мм в 1слой с механическим креплением к бетонному основанию кровли</t>
  </si>
  <si>
    <t>Длина парапета 13м. Заводится
 на кровлю на 150мм</t>
  </si>
  <si>
    <t>Ширина цеха прим-я В=10,1+8,2=18,3м., (0,4+0,2) - ширина полотна</t>
  </si>
  <si>
    <t xml:space="preserve">Снятие с кровли вентиляторов </t>
  </si>
  <si>
    <t>Вентилятор 2 шт. 50кг.                         Вентилятор 1 шт. 70кг.</t>
  </si>
  <si>
    <t>102м.п. сторонам фонаря</t>
  </si>
  <si>
    <t>Монтаж кронштейнов для водосточного желоба</t>
  </si>
  <si>
    <t>Кровля из водооборотки</t>
  </si>
  <si>
    <t>B=0,35м; L=17,4м</t>
  </si>
  <si>
    <t xml:space="preserve">Монтаж водосточных желобов круглых D150мм с держателями желобов </t>
  </si>
  <si>
    <t>Высота монтажа 3,0м (высота от земли до кровли), кол-во труб 4</t>
  </si>
  <si>
    <t>Пл.кровли 70,4 м.кв. 15% - на нахлёст на стыках и заведение на фонарь и стенку корп.4</t>
  </si>
  <si>
    <t>демонтаж вент. трубы с дефлектором  d450мм</t>
  </si>
  <si>
    <t>м</t>
  </si>
  <si>
    <t>Главный энергетик  АО "АБС ЗЭиМ Автоматизация"</t>
  </si>
  <si>
    <t>А.В. Стоканов</t>
  </si>
  <si>
    <t>Монтаж отливов шириной 350мм из оцинкованной стали t=0,55мм в месте примыкания фонаря к кровле</t>
  </si>
  <si>
    <t>Мембрана кровельная армированная на основе ПВХ толщиной 1,2 мм ПЛАСТФОИЛ Eco</t>
  </si>
  <si>
    <t>Длина парапета 13м. Заводится
на кровлю на 150мм
Мембрана кровельная неармированная на основе ПВХ толщиной 1,5 мм ПЛАСТФОИЛ Eco</t>
  </si>
  <si>
    <t>Экструдированный пеноролистирол 100 мм Пеноплекс ОСНОВА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</si>
</sst>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7" fillId="0" borderId="10" xfId="0" applyFont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view="pageBreakPreview" zoomScaleSheetLayoutView="100" zoomScalePageLayoutView="0" workbookViewId="0" topLeftCell="A15">
      <selection activeCell="E23" sqref="E23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="25" customFormat="1" ht="12.75" customHeight="1">
      <c r="A1" s="24"/>
    </row>
    <row r="2" s="25" customFormat="1" ht="12.75" customHeight="1">
      <c r="A2" s="24"/>
    </row>
    <row r="3" spans="1:8" s="25" customFormat="1" ht="12">
      <c r="A3" s="24"/>
      <c r="G3" s="26"/>
      <c r="H3" s="24"/>
    </row>
    <row r="4" spans="1:8" s="25" customFormat="1" ht="12">
      <c r="A4" s="24"/>
      <c r="G4" s="26"/>
      <c r="H4" s="24"/>
    </row>
    <row r="5" spans="1:90" s="25" customFormat="1" ht="12">
      <c r="A5" s="27" t="s">
        <v>16</v>
      </c>
      <c r="B5" s="28"/>
      <c r="D5" s="27" t="s">
        <v>11</v>
      </c>
      <c r="F5" s="29"/>
      <c r="G5" s="30"/>
      <c r="H5" s="3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25" customFormat="1" ht="16.5" customHeight="1">
      <c r="A6" s="32"/>
      <c r="B6" s="33"/>
      <c r="D6" s="32" t="s">
        <v>12</v>
      </c>
      <c r="F6" s="29"/>
      <c r="G6" s="30"/>
      <c r="H6" s="3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25" customFormat="1" ht="18" customHeight="1">
      <c r="A7" s="32"/>
      <c r="B7" s="33"/>
      <c r="D7" s="32" t="s">
        <v>14</v>
      </c>
      <c r="F7" s="29"/>
      <c r="G7" s="30"/>
      <c r="H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1:90" s="25" customFormat="1" ht="18.75" customHeight="1">
      <c r="A8" s="34" t="s">
        <v>17</v>
      </c>
      <c r="B8" s="33"/>
      <c r="D8" s="34" t="s">
        <v>13</v>
      </c>
      <c r="F8" s="29"/>
      <c r="G8" s="30"/>
      <c r="H8" s="3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s="25" customFormat="1" ht="18" customHeight="1">
      <c r="A9" s="32" t="s">
        <v>50</v>
      </c>
      <c r="B9" s="33"/>
      <c r="D9" s="32" t="s">
        <v>50</v>
      </c>
      <c r="F9" s="29"/>
      <c r="G9" s="30"/>
      <c r="H9" s="3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</row>
    <row r="10" spans="1:90" s="25" customFormat="1" ht="12">
      <c r="A10" s="32"/>
      <c r="B10" s="33"/>
      <c r="D10" s="35"/>
      <c r="F10" s="29"/>
      <c r="G10" s="30"/>
      <c r="H10" s="3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</row>
    <row r="11" spans="1:8" s="25" customFormat="1" ht="12">
      <c r="A11" s="32" t="s">
        <v>1</v>
      </c>
      <c r="B11" s="33"/>
      <c r="D11" s="32" t="s">
        <v>1</v>
      </c>
      <c r="F11" s="36"/>
      <c r="G11" s="24"/>
      <c r="H11" s="31"/>
    </row>
    <row r="12" s="25" customFormat="1" ht="12.75" customHeight="1">
      <c r="A12" s="24"/>
    </row>
    <row r="13" spans="1:16" ht="15">
      <c r="A13" s="56" t="s">
        <v>5</v>
      </c>
      <c r="B13" s="56"/>
      <c r="C13" s="56"/>
      <c r="D13" s="56"/>
      <c r="E13" s="5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64" t="s">
        <v>28</v>
      </c>
      <c r="B14" s="64"/>
      <c r="C14" s="64"/>
      <c r="D14" s="64"/>
      <c r="E14" s="6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ht="12.75">
      <c r="B15" s="1"/>
    </row>
    <row r="16" spans="1:5" ht="15" customHeight="1">
      <c r="A16" s="58" t="s">
        <v>2</v>
      </c>
      <c r="B16" s="57" t="s">
        <v>0</v>
      </c>
      <c r="C16" s="60" t="s">
        <v>6</v>
      </c>
      <c r="D16" s="58" t="s">
        <v>7</v>
      </c>
      <c r="E16" s="62" t="s">
        <v>9</v>
      </c>
    </row>
    <row r="17" spans="1:5" ht="15" customHeight="1">
      <c r="A17" s="59"/>
      <c r="B17" s="57"/>
      <c r="C17" s="61"/>
      <c r="D17" s="59"/>
      <c r="E17" s="63"/>
    </row>
    <row r="18" spans="1:256" ht="15" customHeight="1">
      <c r="A18" s="2"/>
      <c r="B18" s="23" t="s">
        <v>21</v>
      </c>
      <c r="C18" s="2"/>
      <c r="D18" s="2"/>
      <c r="E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 customHeight="1">
      <c r="A19" s="2">
        <v>1</v>
      </c>
      <c r="B19" s="42" t="s">
        <v>29</v>
      </c>
      <c r="C19" s="6" t="s">
        <v>8</v>
      </c>
      <c r="D19" s="2">
        <f>D22*0.1</f>
        <v>229.51999999999998</v>
      </c>
      <c r="E19" s="44" t="s">
        <v>30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5" customHeight="1">
      <c r="A20" s="2">
        <v>2</v>
      </c>
      <c r="B20" s="42" t="s">
        <v>31</v>
      </c>
      <c r="C20" s="6" t="s">
        <v>24</v>
      </c>
      <c r="D20" s="2">
        <f>102*2</f>
        <v>204</v>
      </c>
      <c r="E20" s="44" t="s">
        <v>52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15" customHeight="1">
      <c r="A21" s="2">
        <v>3</v>
      </c>
      <c r="B21" s="42" t="s">
        <v>32</v>
      </c>
      <c r="C21" s="6" t="s">
        <v>24</v>
      </c>
      <c r="D21" s="2">
        <v>13.1</v>
      </c>
      <c r="E21" s="44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5" ht="41.25" customHeight="1">
      <c r="A22" s="2">
        <v>4</v>
      </c>
      <c r="B22" s="42" t="s">
        <v>22</v>
      </c>
      <c r="C22" s="6" t="s">
        <v>8</v>
      </c>
      <c r="D22" s="7">
        <f>102*10.1+102*8.4+31.4*13</f>
        <v>2295.2</v>
      </c>
      <c r="E22" s="42" t="s">
        <v>51</v>
      </c>
    </row>
    <row r="23" spans="1:5" ht="48" customHeight="1">
      <c r="A23" s="2">
        <v>5</v>
      </c>
      <c r="B23" s="42" t="s">
        <v>49</v>
      </c>
      <c r="C23" s="6" t="s">
        <v>8</v>
      </c>
      <c r="D23" s="7">
        <f>D22</f>
        <v>2295.2</v>
      </c>
      <c r="E23" s="42" t="s">
        <v>73</v>
      </c>
    </row>
    <row r="24" spans="1:5" ht="55.5" customHeight="1">
      <c r="A24" s="2">
        <v>6</v>
      </c>
      <c r="B24" s="42" t="s">
        <v>54</v>
      </c>
      <c r="C24" s="6" t="s">
        <v>8</v>
      </c>
      <c r="D24" s="7">
        <f>D22</f>
        <v>2295.2</v>
      </c>
      <c r="E24" s="65" t="s">
        <v>71</v>
      </c>
    </row>
    <row r="25" spans="1:5" ht="21" customHeight="1">
      <c r="A25" s="2">
        <v>7</v>
      </c>
      <c r="B25" s="42" t="s">
        <v>23</v>
      </c>
      <c r="C25" s="6" t="s">
        <v>8</v>
      </c>
      <c r="D25" s="7">
        <f>0.35*159.8</f>
        <v>55.93</v>
      </c>
      <c r="E25" s="44" t="s">
        <v>33</v>
      </c>
    </row>
    <row r="26" spans="1:5" ht="80.25" customHeight="1">
      <c r="A26" s="2">
        <v>8</v>
      </c>
      <c r="B26" s="42" t="s">
        <v>34</v>
      </c>
      <c r="C26" s="6" t="s">
        <v>8</v>
      </c>
      <c r="D26" s="38">
        <f>0.75*13</f>
        <v>9.75</v>
      </c>
      <c r="E26" s="42" t="s">
        <v>72</v>
      </c>
    </row>
    <row r="27" spans="1:5" ht="26.25" customHeight="1">
      <c r="A27" s="2">
        <v>9</v>
      </c>
      <c r="B27" s="43" t="s">
        <v>25</v>
      </c>
      <c r="C27" s="6" t="s">
        <v>24</v>
      </c>
      <c r="D27" s="39">
        <v>13</v>
      </c>
      <c r="E27" s="46" t="s">
        <v>35</v>
      </c>
    </row>
    <row r="28" spans="1:256" ht="42.75" customHeight="1">
      <c r="A28" s="2">
        <v>10</v>
      </c>
      <c r="B28" s="42" t="s">
        <v>26</v>
      </c>
      <c r="C28" s="6" t="s">
        <v>8</v>
      </c>
      <c r="D28" s="7">
        <f>(10.1+8.2)*0.6</f>
        <v>10.979999999999999</v>
      </c>
      <c r="E28" s="42" t="s">
        <v>56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5" s="49" customFormat="1" ht="29.25" customHeight="1">
      <c r="A29" s="51">
        <v>11</v>
      </c>
      <c r="B29" s="50" t="s">
        <v>36</v>
      </c>
      <c r="C29" s="51" t="s">
        <v>27</v>
      </c>
      <c r="D29" s="53">
        <v>5</v>
      </c>
      <c r="E29" s="52"/>
    </row>
    <row r="30" spans="1:5" s="49" customFormat="1" ht="29.25" customHeight="1">
      <c r="A30" s="51">
        <v>12</v>
      </c>
      <c r="B30" s="50" t="s">
        <v>45</v>
      </c>
      <c r="C30" s="51" t="s">
        <v>27</v>
      </c>
      <c r="D30" s="53">
        <v>2</v>
      </c>
      <c r="E30" s="52"/>
    </row>
    <row r="31" spans="1:5" s="49" customFormat="1" ht="29.25" customHeight="1">
      <c r="A31" s="51">
        <v>13</v>
      </c>
      <c r="B31" s="50" t="s">
        <v>37</v>
      </c>
      <c r="C31" s="51" t="s">
        <v>27</v>
      </c>
      <c r="D31" s="53">
        <v>3</v>
      </c>
      <c r="E31" s="52"/>
    </row>
    <row r="32" spans="1:5" s="49" customFormat="1" ht="29.25" customHeight="1">
      <c r="A32" s="51">
        <v>14</v>
      </c>
      <c r="B32" s="50" t="s">
        <v>46</v>
      </c>
      <c r="C32" s="51" t="s">
        <v>24</v>
      </c>
      <c r="D32" s="54">
        <f>((0.8+1.2)*2)+(((1.35+1.4)*2)*2)</f>
        <v>15</v>
      </c>
      <c r="E32" s="50" t="s">
        <v>47</v>
      </c>
    </row>
    <row r="33" spans="1:5" s="49" customFormat="1" ht="43.5" customHeight="1">
      <c r="A33" s="51">
        <v>15</v>
      </c>
      <c r="B33" s="50" t="s">
        <v>38</v>
      </c>
      <c r="C33" s="51" t="s">
        <v>27</v>
      </c>
      <c r="D33" s="53">
        <v>43</v>
      </c>
      <c r="E33" s="50" t="s">
        <v>39</v>
      </c>
    </row>
    <row r="34" spans="1:5" ht="36" customHeight="1">
      <c r="A34" s="2">
        <v>16</v>
      </c>
      <c r="B34" s="42" t="s">
        <v>70</v>
      </c>
      <c r="C34" s="6" t="s">
        <v>24</v>
      </c>
      <c r="D34" s="40">
        <f>102*2</f>
        <v>204</v>
      </c>
      <c r="E34" s="44" t="s">
        <v>59</v>
      </c>
    </row>
    <row r="35" spans="1:5" s="49" customFormat="1" ht="42" customHeight="1">
      <c r="A35" s="51">
        <v>17</v>
      </c>
      <c r="B35" s="50" t="s">
        <v>40</v>
      </c>
      <c r="C35" s="51" t="s">
        <v>27</v>
      </c>
      <c r="D35" s="53">
        <v>9</v>
      </c>
      <c r="E35" s="50" t="s">
        <v>41</v>
      </c>
    </row>
    <row r="36" spans="1:5" ht="36" customHeight="1">
      <c r="A36" s="2">
        <v>18</v>
      </c>
      <c r="B36" s="42" t="s">
        <v>43</v>
      </c>
      <c r="C36" s="6" t="s">
        <v>24</v>
      </c>
      <c r="D36" s="41">
        <f>(13*6)+0.5</f>
        <v>78.5</v>
      </c>
      <c r="E36" s="42" t="s">
        <v>44</v>
      </c>
    </row>
    <row r="37" spans="1:5" ht="12.75">
      <c r="A37" s="2">
        <v>19</v>
      </c>
      <c r="B37" s="8" t="s">
        <v>60</v>
      </c>
      <c r="C37" s="6" t="s">
        <v>24</v>
      </c>
      <c r="D37" s="40">
        <f>D36</f>
        <v>78.5</v>
      </c>
      <c r="E37" s="48"/>
    </row>
    <row r="38" spans="1:5" ht="36" customHeight="1">
      <c r="A38" s="2">
        <v>20</v>
      </c>
      <c r="B38" s="42" t="s">
        <v>48</v>
      </c>
      <c r="C38" s="6" t="s">
        <v>24</v>
      </c>
      <c r="D38" s="41">
        <f>5*7</f>
        <v>35</v>
      </c>
      <c r="E38" s="42" t="s">
        <v>42</v>
      </c>
    </row>
    <row r="39" spans="1:5" ht="30" customHeight="1">
      <c r="A39" s="2">
        <v>21</v>
      </c>
      <c r="B39" s="42" t="s">
        <v>57</v>
      </c>
      <c r="C39" s="6" t="s">
        <v>27</v>
      </c>
      <c r="D39" s="41">
        <v>3</v>
      </c>
      <c r="E39" s="42" t="s">
        <v>58</v>
      </c>
    </row>
    <row r="40" spans="1:5" ht="30" customHeight="1">
      <c r="A40" s="51">
        <v>22</v>
      </c>
      <c r="B40" s="50" t="s">
        <v>66</v>
      </c>
      <c r="C40" s="51" t="s">
        <v>67</v>
      </c>
      <c r="D40" s="55">
        <v>3</v>
      </c>
      <c r="E40" s="50"/>
    </row>
    <row r="41" spans="1:256" ht="15" customHeight="1">
      <c r="A41" s="2"/>
      <c r="B41" s="23" t="s">
        <v>61</v>
      </c>
      <c r="C41" s="2"/>
      <c r="D41" s="2"/>
      <c r="E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" customHeight="1">
      <c r="A42" s="2">
        <v>1</v>
      </c>
      <c r="B42" s="42" t="s">
        <v>29</v>
      </c>
      <c r="C42" s="6" t="s">
        <v>8</v>
      </c>
      <c r="D42" s="7">
        <f>D43*0.1</f>
        <v>7.040000000000001</v>
      </c>
      <c r="E42" s="44" t="s">
        <v>30</v>
      </c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5" ht="41.25" customHeight="1">
      <c r="A43" s="2">
        <v>2</v>
      </c>
      <c r="B43" s="42" t="s">
        <v>22</v>
      </c>
      <c r="C43" s="6" t="s">
        <v>8</v>
      </c>
      <c r="D43" s="7">
        <f>11*6.4</f>
        <v>70.4</v>
      </c>
      <c r="E43" s="42" t="s">
        <v>65</v>
      </c>
    </row>
    <row r="44" spans="1:5" ht="21.75" customHeight="1">
      <c r="A44" s="2">
        <v>3</v>
      </c>
      <c r="B44" s="42" t="s">
        <v>49</v>
      </c>
      <c r="C44" s="6" t="s">
        <v>8</v>
      </c>
      <c r="D44" s="7">
        <f>D43</f>
        <v>70.4</v>
      </c>
      <c r="E44" s="45" t="s">
        <v>53</v>
      </c>
    </row>
    <row r="45" spans="1:5" ht="30.75" customHeight="1">
      <c r="A45" s="2">
        <v>4</v>
      </c>
      <c r="B45" s="42" t="s">
        <v>54</v>
      </c>
      <c r="C45" s="6" t="s">
        <v>8</v>
      </c>
      <c r="D45" s="7">
        <f>D43</f>
        <v>70.4</v>
      </c>
      <c r="E45" s="47"/>
    </row>
    <row r="46" spans="1:5" ht="21" customHeight="1">
      <c r="A46" s="2">
        <v>5</v>
      </c>
      <c r="B46" s="42" t="s">
        <v>23</v>
      </c>
      <c r="C46" s="6" t="s">
        <v>8</v>
      </c>
      <c r="D46" s="7">
        <f>0.35*17.4</f>
        <v>6.089999999999999</v>
      </c>
      <c r="E46" s="44" t="s">
        <v>62</v>
      </c>
    </row>
    <row r="47" spans="1:5" ht="40.5" customHeight="1">
      <c r="A47" s="2">
        <v>6</v>
      </c>
      <c r="B47" s="42" t="s">
        <v>34</v>
      </c>
      <c r="C47" s="6" t="s">
        <v>8</v>
      </c>
      <c r="D47" s="38">
        <f>0.75*13</f>
        <v>9.75</v>
      </c>
      <c r="E47" s="46" t="s">
        <v>55</v>
      </c>
    </row>
    <row r="48" spans="1:5" ht="36" customHeight="1">
      <c r="A48" s="2">
        <v>7</v>
      </c>
      <c r="B48" s="42" t="s">
        <v>63</v>
      </c>
      <c r="C48" s="6" t="s">
        <v>24</v>
      </c>
      <c r="D48" s="41">
        <f>11+6.4</f>
        <v>17.4</v>
      </c>
      <c r="E48" s="42" t="s">
        <v>44</v>
      </c>
    </row>
    <row r="49" spans="1:5" ht="12.75">
      <c r="A49" s="2">
        <v>8</v>
      </c>
      <c r="B49" s="8" t="s">
        <v>60</v>
      </c>
      <c r="C49" s="6" t="s">
        <v>24</v>
      </c>
      <c r="D49" s="40">
        <f>D48</f>
        <v>17.4</v>
      </c>
      <c r="E49" s="48"/>
    </row>
    <row r="50" spans="1:5" ht="36" customHeight="1">
      <c r="A50" s="2">
        <v>9</v>
      </c>
      <c r="B50" s="42" t="s">
        <v>48</v>
      </c>
      <c r="C50" s="6" t="s">
        <v>24</v>
      </c>
      <c r="D50" s="41">
        <f>3*4</f>
        <v>12</v>
      </c>
      <c r="E50" s="42" t="s">
        <v>64</v>
      </c>
    </row>
    <row r="52" ht="15" customHeight="1"/>
    <row r="53" spans="1:5" ht="15" customHeight="1">
      <c r="A53" s="14"/>
      <c r="B53" s="15"/>
      <c r="C53" s="12"/>
      <c r="D53" s="16"/>
      <c r="E53" s="16"/>
    </row>
    <row r="54" spans="1:5" ht="12.75">
      <c r="A54" s="12"/>
      <c r="B54" s="9"/>
      <c r="C54" s="10"/>
      <c r="D54" s="11"/>
      <c r="E54" s="14"/>
    </row>
    <row r="55" spans="1:6" ht="12.75">
      <c r="A55" s="12"/>
      <c r="B55" s="13" t="s">
        <v>10</v>
      </c>
      <c r="C55" s="14"/>
      <c r="D55" s="14"/>
      <c r="E55" s="14"/>
      <c r="F55" s="16"/>
    </row>
    <row r="56" spans="1:6" ht="12.75">
      <c r="A56" s="12"/>
      <c r="B56" s="13"/>
      <c r="C56" s="14"/>
      <c r="D56" s="14"/>
      <c r="E56" s="16"/>
      <c r="F56" s="14"/>
    </row>
    <row r="57" spans="1:6" ht="12.75">
      <c r="A57" s="12"/>
      <c r="B57" s="14" t="s">
        <v>15</v>
      </c>
      <c r="C57" s="17" t="s">
        <v>18</v>
      </c>
      <c r="D57" s="16" t="s">
        <v>3</v>
      </c>
      <c r="E57" s="16"/>
      <c r="F57" s="14"/>
    </row>
    <row r="58" spans="1:6" ht="12.75">
      <c r="A58" s="12"/>
      <c r="B58" s="14"/>
      <c r="C58" s="17"/>
      <c r="D58" s="16"/>
      <c r="E58" s="3"/>
      <c r="F58" s="16"/>
    </row>
    <row r="59" spans="1:6" ht="12.75">
      <c r="A59" s="12"/>
      <c r="B59" s="19" t="s">
        <v>20</v>
      </c>
      <c r="C59" s="19" t="s">
        <v>18</v>
      </c>
      <c r="D59" s="3" t="s">
        <v>4</v>
      </c>
      <c r="E59" s="3"/>
      <c r="F59" s="16"/>
    </row>
    <row r="60" spans="1:6" ht="12.75">
      <c r="A60" s="12"/>
      <c r="B60" s="19"/>
      <c r="C60" s="19"/>
      <c r="D60" s="3"/>
      <c r="E60" s="3"/>
      <c r="F60" s="20"/>
    </row>
    <row r="61" spans="2:6" ht="12.75">
      <c r="B61" s="14" t="s">
        <v>68</v>
      </c>
      <c r="C61" s="3" t="s">
        <v>19</v>
      </c>
      <c r="D61" s="3" t="s">
        <v>69</v>
      </c>
      <c r="F61" s="20"/>
    </row>
    <row r="64" spans="7:11" ht="29.25" customHeight="1">
      <c r="G64" s="15"/>
      <c r="H64" s="12"/>
      <c r="I64" s="16"/>
      <c r="J64" s="16"/>
      <c r="K64" s="16"/>
    </row>
    <row r="65" spans="7:11" ht="12.75">
      <c r="G65" s="15"/>
      <c r="H65" s="12"/>
      <c r="I65" s="16"/>
      <c r="J65" s="16"/>
      <c r="K65" s="16"/>
    </row>
    <row r="66" spans="7:11" ht="12.75">
      <c r="G66" s="15"/>
      <c r="H66" s="12"/>
      <c r="I66" s="16"/>
      <c r="J66" s="16"/>
      <c r="K66" s="16"/>
    </row>
    <row r="67" spans="7:8" ht="12.75">
      <c r="G67" s="18"/>
      <c r="H67" s="18"/>
    </row>
    <row r="68" spans="7:8" ht="12.75">
      <c r="G68" s="18"/>
      <c r="H68" s="18"/>
    </row>
    <row r="69" spans="7:8" ht="12.75">
      <c r="G69" s="21"/>
      <c r="H69" s="22"/>
    </row>
  </sheetData>
  <sheetProtection/>
  <mergeCells count="7">
    <mergeCell ref="A13:E13"/>
    <mergeCell ref="B16:B17"/>
    <mergeCell ref="A16:A17"/>
    <mergeCell ref="C16:C17"/>
    <mergeCell ref="D16:D17"/>
    <mergeCell ref="E16:E17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2022-11-10T08:11:34Z</cp:lastPrinted>
  <dcterms:created xsi:type="dcterms:W3CDTF">1996-10-08T23:32:33Z</dcterms:created>
  <dcterms:modified xsi:type="dcterms:W3CDTF">2023-05-17T09:48:18Z</dcterms:modified>
  <cp:category/>
  <cp:version/>
  <cp:contentType/>
  <cp:contentStatus/>
</cp:coreProperties>
</file>