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" sheetId="1" r:id="rId1"/>
  </sheets>
  <definedNames>
    <definedName name="_xlnm.Print_Area" localSheetId="0">'1'!$A$1:$J$48</definedName>
  </definedNames>
  <calcPr fullCalcOnLoad="1"/>
</workbook>
</file>

<file path=xl/sharedStrings.xml><?xml version="1.0" encoding="utf-8"?>
<sst xmlns="http://schemas.openxmlformats.org/spreadsheetml/2006/main" count="82" uniqueCount="62">
  <si>
    <t>МП</t>
  </si>
  <si>
    <t>№ п/п</t>
  </si>
  <si>
    <t>Наименование работ и затрат</t>
  </si>
  <si>
    <t>Единица</t>
  </si>
  <si>
    <t>измерен.</t>
  </si>
  <si>
    <t>Коли-</t>
  </si>
  <si>
    <t>чество</t>
  </si>
  <si>
    <t>Примечание</t>
  </si>
  <si>
    <t>Н.И. Гребенкин</t>
  </si>
  <si>
    <t>п.м.</t>
  </si>
  <si>
    <t>Дефектная ведомость</t>
  </si>
  <si>
    <t>на ремонт кирпичных стен спуска в канал напротив корпуса 11</t>
  </si>
  <si>
    <r>
      <t>м</t>
    </r>
    <r>
      <rPr>
        <vertAlign val="superscript"/>
        <sz val="10"/>
        <rFont val="Arial"/>
        <family val="2"/>
      </rPr>
      <t>3</t>
    </r>
  </si>
  <si>
    <t>Демонтаж кирпичной кладки стен толщиной 250мм</t>
  </si>
  <si>
    <t>Демонтаж кровли из оцинковки</t>
  </si>
  <si>
    <r>
      <t>м</t>
    </r>
    <r>
      <rPr>
        <vertAlign val="superscript"/>
        <sz val="10"/>
        <rFont val="Arial"/>
        <family val="2"/>
      </rPr>
      <t>2</t>
    </r>
  </si>
  <si>
    <t>шт.</t>
  </si>
  <si>
    <t>Демонтажные работы</t>
  </si>
  <si>
    <t>Монтажные работы</t>
  </si>
  <si>
    <t>Монтаж кирпичной кладки стен толщиной 250мм</t>
  </si>
  <si>
    <t>Демонтаж входной двери</t>
  </si>
  <si>
    <t>Монтаж входной двери</t>
  </si>
  <si>
    <t>Начальник ОРСР ЧФ АО "АБС Русь"</t>
  </si>
  <si>
    <t>В.А. Гурьева</t>
  </si>
  <si>
    <t>домик</t>
  </si>
  <si>
    <t>Демонтаж обрешетки кровли</t>
  </si>
  <si>
    <t>Монтаж кровли из профлиста</t>
  </si>
  <si>
    <t>Монтаж металлической лестницы</t>
  </si>
  <si>
    <t>т</t>
  </si>
  <si>
    <t>Окраска металлической лестницы</t>
  </si>
  <si>
    <t>Устройство деревянной обрешетки с антисептированием</t>
  </si>
  <si>
    <t>Демонтаж парапетов подпорной стенки из мелких стальных покрытий</t>
  </si>
  <si>
    <t>s=0,37м</t>
  </si>
  <si>
    <t>Демонтаж кирпичной кладки стен толщиной 120мм</t>
  </si>
  <si>
    <t>Демонтаж ФБС 24.6.6 Т</t>
  </si>
  <si>
    <t>Устройство песчано-гравийной подготовки 150 мм</t>
  </si>
  <si>
    <t xml:space="preserve">Монтаж дренажной трубы Ф=110мм </t>
  </si>
  <si>
    <t xml:space="preserve">Обратная засыпка щебневой подготовки </t>
  </si>
  <si>
    <t>0,5*0,35м ( ш*в)</t>
  </si>
  <si>
    <t>Устройство покрытия из геотекстиля в 1 слой</t>
  </si>
  <si>
    <t>Устройство стальных обойм из полосовой стали и уголков</t>
  </si>
  <si>
    <t>Т</t>
  </si>
  <si>
    <t>полосовая сталь 50*3мм-160 п.м
уголок 50*50*4мм-20 п.м</t>
  </si>
  <si>
    <t>грунтовка ГФ-021 3 в 1</t>
  </si>
  <si>
    <t>Окраска металлических конструкций  стальных обойм</t>
  </si>
  <si>
    <t>Профнастил МП-35 t=0,5мм</t>
  </si>
  <si>
    <t>домик ( увеличивается высота стен на 0,5м)</t>
  </si>
  <si>
    <t>Монтаж кирпичной кладки стен толщиной 120мм</t>
  </si>
  <si>
    <t>Монтаж парапетов подпорной стенки из мелких стальных покрытий</t>
  </si>
  <si>
    <t>S=0,37м</t>
  </si>
  <si>
    <t>СОГЛАСОВАНО:</t>
  </si>
  <si>
    <t>Технический директор по ОФ ОАО "АБС ЗЭиМ Автоматизация"</t>
  </si>
  <si>
    <t>Согласовано</t>
  </si>
  <si>
    <t>Утверждаю</t>
  </si>
  <si>
    <t>Генеральный директор</t>
  </si>
  <si>
    <t>__________________/ Ю.В.Сушко /</t>
  </si>
  <si>
    <t>Разборка грунта глубиной до 0,5м вручную с креплением откосками</t>
  </si>
  <si>
    <t>S=0,5м, группа грунтов 2</t>
  </si>
  <si>
    <t>Размер уточнить по месту</t>
  </si>
  <si>
    <t>__________________/                             /</t>
  </si>
  <si>
    <t>"_____"______________2023г.</t>
  </si>
  <si>
    <t>АО "АБС ЗЭиМ Автоматизация"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</si>
</sst>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"/>
    <numFmt numFmtId="186" formatCode="0.000"/>
    <numFmt numFmtId="187" formatCode="0.000000"/>
    <numFmt numFmtId="188" formatCode="0.00000"/>
  </numFmts>
  <fonts count="48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1"/>
      <name val="Times New Roman"/>
      <family val="1"/>
    </font>
    <font>
      <b/>
      <sz val="18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2" fontId="4" fillId="0" borderId="0" xfId="0" applyNumberFormat="1" applyFont="1" applyAlignment="1">
      <alignment horizontal="center"/>
    </xf>
    <xf numFmtId="0" fontId="4" fillId="33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4" fillId="33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/>
    </xf>
    <xf numFmtId="2" fontId="0" fillId="0" borderId="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33" borderId="0" xfId="0" applyFont="1" applyFill="1" applyAlignment="1">
      <alignment/>
    </xf>
    <xf numFmtId="2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left"/>
    </xf>
    <xf numFmtId="2" fontId="4" fillId="34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2" fontId="4" fillId="34" borderId="0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2" fillId="0" borderId="0" xfId="0" applyFont="1" applyAlignment="1">
      <alignment wrapText="1"/>
    </xf>
    <xf numFmtId="0" fontId="13" fillId="0" borderId="0" xfId="0" applyFont="1" applyFill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wrapText="1"/>
    </xf>
    <xf numFmtId="0" fontId="4" fillId="0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15" xfId="0" applyBorder="1" applyAlignment="1">
      <alignment horizontal="left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view="pageBreakPreview" zoomScale="90" zoomScaleSheetLayoutView="90" zoomScalePageLayoutView="0" workbookViewId="0" topLeftCell="A1">
      <selection activeCell="R15" sqref="R15"/>
    </sheetView>
  </sheetViews>
  <sheetFormatPr defaultColWidth="9.140625" defaultRowHeight="12.75"/>
  <cols>
    <col min="1" max="1" width="8.140625" style="1" customWidth="1"/>
    <col min="6" max="6" width="24.140625" style="0" customWidth="1"/>
    <col min="7" max="7" width="9.28125" style="2" bestFit="1" customWidth="1"/>
    <col min="8" max="8" width="9.28125" style="1" bestFit="1" customWidth="1"/>
    <col min="10" max="10" width="11.57421875" style="0" customWidth="1"/>
    <col min="11" max="11" width="9.7109375" style="0" hidden="1" customWidth="1"/>
  </cols>
  <sheetData>
    <row r="1" ht="12.75">
      <c r="H1"/>
    </row>
    <row r="2" spans="1:8" ht="12.75">
      <c r="A2" s="33"/>
      <c r="G2" s="37"/>
      <c r="H2" s="33"/>
    </row>
    <row r="3" spans="1:9" ht="15.75">
      <c r="A3" s="38" t="s">
        <v>52</v>
      </c>
      <c r="B3" s="39"/>
      <c r="C3" s="40"/>
      <c r="D3" s="41"/>
      <c r="F3" s="42"/>
      <c r="G3" s="38" t="s">
        <v>53</v>
      </c>
      <c r="H3" s="38"/>
      <c r="I3" s="42"/>
    </row>
    <row r="4" spans="1:9" ht="12.75">
      <c r="A4" s="43"/>
      <c r="B4" s="44"/>
      <c r="C4" s="43"/>
      <c r="D4" s="34"/>
      <c r="F4" s="42"/>
      <c r="G4" s="43" t="s">
        <v>54</v>
      </c>
      <c r="H4" s="9"/>
      <c r="I4" s="9"/>
    </row>
    <row r="5" spans="1:9" ht="12.75">
      <c r="A5" s="43"/>
      <c r="B5" s="44"/>
      <c r="C5" s="43"/>
      <c r="D5" s="34"/>
      <c r="F5" s="42"/>
      <c r="G5" s="43" t="s">
        <v>61</v>
      </c>
      <c r="H5" s="9"/>
      <c r="I5" s="9"/>
    </row>
    <row r="6" spans="1:9" ht="12.75">
      <c r="A6" s="45" t="s">
        <v>59</v>
      </c>
      <c r="B6" s="44"/>
      <c r="C6" s="45"/>
      <c r="D6" s="34"/>
      <c r="F6" s="42"/>
      <c r="G6" s="45" t="s">
        <v>55</v>
      </c>
      <c r="H6" s="9"/>
      <c r="I6" s="9"/>
    </row>
    <row r="7" spans="1:9" ht="12.75">
      <c r="A7" s="43" t="s">
        <v>60</v>
      </c>
      <c r="B7" s="44"/>
      <c r="C7" s="43"/>
      <c r="D7" s="34"/>
      <c r="F7" s="42"/>
      <c r="G7" s="43" t="s">
        <v>60</v>
      </c>
      <c r="H7" s="9"/>
      <c r="I7" s="9"/>
    </row>
    <row r="8" spans="1:9" ht="12.75">
      <c r="A8" s="43"/>
      <c r="B8" s="44"/>
      <c r="C8" s="43"/>
      <c r="D8" s="43"/>
      <c r="F8" s="42"/>
      <c r="G8" s="46"/>
      <c r="H8" s="9"/>
      <c r="I8" s="9"/>
    </row>
    <row r="9" spans="1:9" ht="12.75">
      <c r="A9" s="43" t="s">
        <v>0</v>
      </c>
      <c r="B9" s="44"/>
      <c r="C9" s="43"/>
      <c r="D9" s="43"/>
      <c r="E9" s="7"/>
      <c r="F9" s="7"/>
      <c r="G9" s="43" t="s">
        <v>0</v>
      </c>
      <c r="H9" s="9"/>
      <c r="I9" s="9"/>
    </row>
    <row r="10" spans="7:8" ht="12.75">
      <c r="G10" s="7"/>
      <c r="H10" s="7"/>
    </row>
    <row r="11" spans="1:10" ht="23.25">
      <c r="A11" s="64" t="s">
        <v>10</v>
      </c>
      <c r="B11" s="64"/>
      <c r="C11" s="64"/>
      <c r="D11" s="64"/>
      <c r="E11" s="64"/>
      <c r="F11" s="64"/>
      <c r="G11" s="64"/>
      <c r="H11" s="64"/>
      <c r="I11" s="64"/>
      <c r="J11" s="64"/>
    </row>
    <row r="12" spans="1:10" ht="15.75">
      <c r="A12" s="65" t="s">
        <v>11</v>
      </c>
      <c r="B12" s="65"/>
      <c r="C12" s="65"/>
      <c r="D12" s="65"/>
      <c r="E12" s="65"/>
      <c r="F12" s="65"/>
      <c r="G12" s="65"/>
      <c r="H12" s="65"/>
      <c r="I12" s="65"/>
      <c r="J12" s="65"/>
    </row>
    <row r="14" spans="1:11" ht="12.75" customHeight="1">
      <c r="A14" s="72" t="s">
        <v>1</v>
      </c>
      <c r="B14" s="74" t="s">
        <v>2</v>
      </c>
      <c r="C14" s="75"/>
      <c r="D14" s="75"/>
      <c r="E14" s="75"/>
      <c r="F14" s="76"/>
      <c r="G14" s="17" t="s">
        <v>3</v>
      </c>
      <c r="H14" s="17" t="s">
        <v>5</v>
      </c>
      <c r="I14" s="67" t="s">
        <v>7</v>
      </c>
      <c r="J14" s="68"/>
      <c r="K14" s="68"/>
    </row>
    <row r="15" spans="1:11" ht="12.75" customHeight="1">
      <c r="A15" s="73"/>
      <c r="B15" s="77"/>
      <c r="C15" s="78"/>
      <c r="D15" s="78"/>
      <c r="E15" s="78"/>
      <c r="F15" s="79"/>
      <c r="G15" s="18" t="s">
        <v>4</v>
      </c>
      <c r="H15" s="18" t="s">
        <v>6</v>
      </c>
      <c r="I15" s="69"/>
      <c r="J15" s="70"/>
      <c r="K15" s="70"/>
    </row>
    <row r="16" spans="1:11" ht="24.75" customHeight="1">
      <c r="A16" s="61" t="s">
        <v>17</v>
      </c>
      <c r="B16" s="62"/>
      <c r="C16" s="62"/>
      <c r="D16" s="62"/>
      <c r="E16" s="62"/>
      <c r="F16" s="62"/>
      <c r="G16" s="62"/>
      <c r="H16" s="62"/>
      <c r="I16" s="62"/>
      <c r="J16" s="62"/>
      <c r="K16" s="15"/>
    </row>
    <row r="17" spans="1:11" ht="24.75" customHeight="1">
      <c r="A17" s="22">
        <v>1</v>
      </c>
      <c r="B17" s="47" t="s">
        <v>13</v>
      </c>
      <c r="C17" s="54"/>
      <c r="D17" s="54"/>
      <c r="E17" s="54"/>
      <c r="F17" s="55"/>
      <c r="G17" s="20" t="s">
        <v>12</v>
      </c>
      <c r="H17" s="20">
        <f>43*0.25</f>
        <v>10.75</v>
      </c>
      <c r="I17" s="57"/>
      <c r="J17" s="58"/>
      <c r="K17" s="11"/>
    </row>
    <row r="18" spans="1:11" ht="24.75" customHeight="1">
      <c r="A18" s="22">
        <v>2</v>
      </c>
      <c r="B18" s="47" t="s">
        <v>33</v>
      </c>
      <c r="C18" s="54"/>
      <c r="D18" s="54"/>
      <c r="E18" s="54"/>
      <c r="F18" s="55"/>
      <c r="G18" s="20" t="s">
        <v>12</v>
      </c>
      <c r="H18" s="20">
        <f>4.5*0.12</f>
        <v>0.54</v>
      </c>
      <c r="I18" s="66" t="s">
        <v>24</v>
      </c>
      <c r="J18" s="51"/>
      <c r="K18" s="11"/>
    </row>
    <row r="19" spans="1:11" ht="24.75" customHeight="1">
      <c r="A19" s="22">
        <v>3</v>
      </c>
      <c r="B19" s="47" t="s">
        <v>31</v>
      </c>
      <c r="C19" s="48"/>
      <c r="D19" s="48"/>
      <c r="E19" s="48"/>
      <c r="F19" s="49"/>
      <c r="G19" s="20" t="s">
        <v>15</v>
      </c>
      <c r="H19" s="20">
        <f>43.5*0.37</f>
        <v>16.095</v>
      </c>
      <c r="I19" s="66" t="s">
        <v>32</v>
      </c>
      <c r="J19" s="51"/>
      <c r="K19" s="16"/>
    </row>
    <row r="20" spans="1:11" ht="24.75" customHeight="1">
      <c r="A20" s="22">
        <v>4</v>
      </c>
      <c r="B20" s="63" t="s">
        <v>14</v>
      </c>
      <c r="C20" s="54"/>
      <c r="D20" s="54"/>
      <c r="E20" s="54"/>
      <c r="F20" s="55"/>
      <c r="G20" s="20" t="s">
        <v>15</v>
      </c>
      <c r="H20" s="22">
        <f>1.5*1.5</f>
        <v>2.25</v>
      </c>
      <c r="I20" s="57"/>
      <c r="J20" s="58"/>
      <c r="K20" s="16"/>
    </row>
    <row r="21" spans="1:11" ht="24.75" customHeight="1">
      <c r="A21" s="22">
        <v>5</v>
      </c>
      <c r="B21" s="63" t="s">
        <v>25</v>
      </c>
      <c r="C21" s="54"/>
      <c r="D21" s="54"/>
      <c r="E21" s="54"/>
      <c r="F21" s="55"/>
      <c r="G21" s="20" t="s">
        <v>15</v>
      </c>
      <c r="H21" s="22">
        <f>1.5*1.5</f>
        <v>2.25</v>
      </c>
      <c r="I21" s="57"/>
      <c r="J21" s="58"/>
      <c r="K21" s="16"/>
    </row>
    <row r="22" spans="1:11" ht="24.75" customHeight="1">
      <c r="A22" s="22">
        <v>6</v>
      </c>
      <c r="B22" s="63" t="s">
        <v>34</v>
      </c>
      <c r="C22" s="54"/>
      <c r="D22" s="54"/>
      <c r="E22" s="54"/>
      <c r="F22" s="55"/>
      <c r="G22" s="20" t="s">
        <v>16</v>
      </c>
      <c r="H22" s="21">
        <v>5</v>
      </c>
      <c r="I22" s="57"/>
      <c r="J22" s="58"/>
      <c r="K22" s="10"/>
    </row>
    <row r="23" spans="1:11" ht="24.75" customHeight="1">
      <c r="A23" s="22">
        <v>7</v>
      </c>
      <c r="B23" s="63" t="s">
        <v>20</v>
      </c>
      <c r="C23" s="54"/>
      <c r="D23" s="54"/>
      <c r="E23" s="54"/>
      <c r="F23" s="55"/>
      <c r="G23" s="20" t="s">
        <v>15</v>
      </c>
      <c r="H23" s="22">
        <v>1.6</v>
      </c>
      <c r="I23" s="57"/>
      <c r="J23" s="58"/>
      <c r="K23" s="10"/>
    </row>
    <row r="24" spans="1:11" ht="24.75" customHeight="1">
      <c r="A24" s="22">
        <v>8</v>
      </c>
      <c r="B24" s="63" t="s">
        <v>56</v>
      </c>
      <c r="C24" s="54"/>
      <c r="D24" s="54"/>
      <c r="E24" s="54"/>
      <c r="F24" s="55"/>
      <c r="G24" s="20" t="s">
        <v>12</v>
      </c>
      <c r="H24" s="23">
        <f>(1.88+3.6+3.6+3.6+3.68+2.52+3.6+3.6+4.2+3.4+3+3.45)*0.5*0.5</f>
        <v>10.0325</v>
      </c>
      <c r="I24" s="47" t="s">
        <v>57</v>
      </c>
      <c r="J24" s="71"/>
      <c r="K24" s="10"/>
    </row>
    <row r="25" spans="1:11" ht="24.75" customHeight="1">
      <c r="A25" s="59" t="s">
        <v>18</v>
      </c>
      <c r="B25" s="60"/>
      <c r="C25" s="60"/>
      <c r="D25" s="60"/>
      <c r="E25" s="60"/>
      <c r="F25" s="60"/>
      <c r="G25" s="60"/>
      <c r="H25" s="60"/>
      <c r="I25" s="60"/>
      <c r="J25" s="60"/>
      <c r="K25" s="10"/>
    </row>
    <row r="26" spans="1:11" ht="24.75" customHeight="1">
      <c r="A26" s="22">
        <v>9</v>
      </c>
      <c r="B26" s="47" t="s">
        <v>35</v>
      </c>
      <c r="C26" s="54"/>
      <c r="D26" s="54"/>
      <c r="E26" s="54"/>
      <c r="F26" s="55"/>
      <c r="G26" s="20" t="s">
        <v>12</v>
      </c>
      <c r="H26" s="23">
        <f>(1.88+3.6+3.6+3.6+3.68+2.52+3.6+3.6+4.2+3.4+3+3.45)*0.15*0.25</f>
        <v>1.504875</v>
      </c>
      <c r="I26" s="57"/>
      <c r="J26" s="58"/>
      <c r="K26" s="10"/>
    </row>
    <row r="27" spans="1:11" ht="24.75" customHeight="1">
      <c r="A27" s="22">
        <v>10</v>
      </c>
      <c r="B27" s="47" t="s">
        <v>36</v>
      </c>
      <c r="C27" s="54"/>
      <c r="D27" s="54"/>
      <c r="E27" s="54"/>
      <c r="F27" s="55"/>
      <c r="G27" s="20" t="s">
        <v>9</v>
      </c>
      <c r="H27" s="23">
        <f>1.88+3.6+3.6+3.6+3.68+2.52+3.6+3.6+4.2+3.4+3+3.45</f>
        <v>40.13</v>
      </c>
      <c r="I27" s="57"/>
      <c r="J27" s="58"/>
      <c r="K27" s="10"/>
    </row>
    <row r="28" spans="1:11" ht="24.75" customHeight="1">
      <c r="A28" s="22">
        <v>11</v>
      </c>
      <c r="B28" s="47" t="s">
        <v>37</v>
      </c>
      <c r="C28" s="54"/>
      <c r="D28" s="54"/>
      <c r="E28" s="54"/>
      <c r="F28" s="55"/>
      <c r="G28" s="20" t="s">
        <v>12</v>
      </c>
      <c r="H28" s="23">
        <f>(1.88+3.6+3.6+3.6+3.68+2.52+3.6+3.6+4.2+3.4+3+3.45)*0.5*0.5</f>
        <v>10.0325</v>
      </c>
      <c r="I28" s="57" t="s">
        <v>38</v>
      </c>
      <c r="J28" s="58"/>
      <c r="K28" s="10"/>
    </row>
    <row r="29" spans="1:11" ht="24.75" customHeight="1">
      <c r="A29" s="22">
        <v>12</v>
      </c>
      <c r="B29" s="47" t="s">
        <v>39</v>
      </c>
      <c r="C29" s="48"/>
      <c r="D29" s="48"/>
      <c r="E29" s="48"/>
      <c r="F29" s="49"/>
      <c r="G29" s="20" t="s">
        <v>15</v>
      </c>
      <c r="H29" s="23">
        <f>(1.88+3.6+3.6+3.6+3.68+2.52+3.6+3.6+4.2+3.4+3+3.45)*1.1</f>
        <v>44.14300000000001</v>
      </c>
      <c r="I29" s="57"/>
      <c r="J29" s="58"/>
      <c r="K29" s="10"/>
    </row>
    <row r="30" spans="1:11" ht="47.25" customHeight="1">
      <c r="A30" s="22">
        <v>13</v>
      </c>
      <c r="B30" s="47" t="s">
        <v>40</v>
      </c>
      <c r="C30" s="48"/>
      <c r="D30" s="48"/>
      <c r="E30" s="48"/>
      <c r="F30" s="49"/>
      <c r="G30" s="20" t="s">
        <v>41</v>
      </c>
      <c r="H30" s="23">
        <f>((160*1.178)+(20*3.05))/1000</f>
        <v>0.24947999999999998</v>
      </c>
      <c r="I30" s="50" t="s">
        <v>42</v>
      </c>
      <c r="J30" s="51"/>
      <c r="K30" s="10"/>
    </row>
    <row r="31" spans="1:11" ht="24.75" customHeight="1">
      <c r="A31" s="22">
        <v>14</v>
      </c>
      <c r="B31" s="47" t="s">
        <v>44</v>
      </c>
      <c r="C31" s="48"/>
      <c r="D31" s="48"/>
      <c r="E31" s="48"/>
      <c r="F31" s="49"/>
      <c r="G31" s="20" t="s">
        <v>15</v>
      </c>
      <c r="H31" s="23">
        <f>0.25*29</f>
        <v>7.25</v>
      </c>
      <c r="I31" s="52" t="s">
        <v>43</v>
      </c>
      <c r="J31" s="53"/>
      <c r="K31" s="10"/>
    </row>
    <row r="32" spans="1:11" ht="24.75" customHeight="1">
      <c r="A32" s="22">
        <v>15</v>
      </c>
      <c r="B32" s="47" t="s">
        <v>19</v>
      </c>
      <c r="C32" s="54"/>
      <c r="D32" s="54"/>
      <c r="E32" s="54"/>
      <c r="F32" s="55"/>
      <c r="G32" s="20" t="s">
        <v>12</v>
      </c>
      <c r="H32" s="21">
        <f>43*0.25</f>
        <v>10.75</v>
      </c>
      <c r="I32" s="57"/>
      <c r="J32" s="58"/>
      <c r="K32" s="10"/>
    </row>
    <row r="33" spans="1:11" ht="24.75" customHeight="1">
      <c r="A33" s="22">
        <v>16</v>
      </c>
      <c r="B33" s="47" t="s">
        <v>47</v>
      </c>
      <c r="C33" s="54"/>
      <c r="D33" s="54"/>
      <c r="E33" s="54"/>
      <c r="F33" s="55"/>
      <c r="G33" s="20" t="s">
        <v>12</v>
      </c>
      <c r="H33" s="20">
        <f>6*0.12*1.8</f>
        <v>1.296</v>
      </c>
      <c r="I33" s="50" t="s">
        <v>46</v>
      </c>
      <c r="J33" s="56"/>
      <c r="K33" s="10"/>
    </row>
    <row r="34" spans="1:11" ht="32.25" customHeight="1">
      <c r="A34" s="22">
        <v>17</v>
      </c>
      <c r="B34" s="47" t="s">
        <v>48</v>
      </c>
      <c r="C34" s="48"/>
      <c r="D34" s="48"/>
      <c r="E34" s="48"/>
      <c r="F34" s="49"/>
      <c r="G34" s="20" t="s">
        <v>15</v>
      </c>
      <c r="H34" s="20">
        <f>43.5*0.37</f>
        <v>16.095</v>
      </c>
      <c r="I34" s="63" t="s">
        <v>49</v>
      </c>
      <c r="J34" s="51"/>
      <c r="K34" s="10"/>
    </row>
    <row r="35" spans="1:11" ht="24.75" customHeight="1">
      <c r="A35" s="22">
        <v>18</v>
      </c>
      <c r="B35" s="47" t="s">
        <v>30</v>
      </c>
      <c r="C35" s="54"/>
      <c r="D35" s="54"/>
      <c r="E35" s="54"/>
      <c r="F35" s="55"/>
      <c r="G35" s="20" t="s">
        <v>15</v>
      </c>
      <c r="H35" s="22">
        <f>1.5*1.5</f>
        <v>2.25</v>
      </c>
      <c r="I35" s="57"/>
      <c r="J35" s="58"/>
      <c r="K35" s="10"/>
    </row>
    <row r="36" spans="1:11" ht="24.75" customHeight="1">
      <c r="A36" s="22">
        <v>19</v>
      </c>
      <c r="B36" s="63" t="s">
        <v>26</v>
      </c>
      <c r="C36" s="54"/>
      <c r="D36" s="54"/>
      <c r="E36" s="54"/>
      <c r="F36" s="55"/>
      <c r="G36" s="20" t="s">
        <v>15</v>
      </c>
      <c r="H36" s="22">
        <v>3</v>
      </c>
      <c r="I36" s="50" t="s">
        <v>45</v>
      </c>
      <c r="J36" s="56"/>
      <c r="K36" s="10"/>
    </row>
    <row r="37" spans="1:11" ht="24.75" customHeight="1">
      <c r="A37" s="22">
        <v>20</v>
      </c>
      <c r="B37" s="63" t="s">
        <v>34</v>
      </c>
      <c r="C37" s="54"/>
      <c r="D37" s="54"/>
      <c r="E37" s="54"/>
      <c r="F37" s="55"/>
      <c r="G37" s="20" t="s">
        <v>16</v>
      </c>
      <c r="H37" s="21">
        <v>5</v>
      </c>
      <c r="I37" s="57"/>
      <c r="J37" s="58"/>
      <c r="K37" s="10"/>
    </row>
    <row r="38" spans="1:11" ht="24.75" customHeight="1">
      <c r="A38" s="22">
        <v>21</v>
      </c>
      <c r="B38" s="63" t="s">
        <v>21</v>
      </c>
      <c r="C38" s="54"/>
      <c r="D38" s="54"/>
      <c r="E38" s="54"/>
      <c r="F38" s="55"/>
      <c r="G38" s="20" t="s">
        <v>15</v>
      </c>
      <c r="H38" s="22">
        <v>1.6</v>
      </c>
      <c r="I38" s="47" t="s">
        <v>58</v>
      </c>
      <c r="J38" s="71"/>
      <c r="K38" s="10"/>
    </row>
    <row r="39" spans="1:11" ht="24.75" customHeight="1">
      <c r="A39" s="22">
        <v>22</v>
      </c>
      <c r="B39" s="63" t="s">
        <v>27</v>
      </c>
      <c r="C39" s="54"/>
      <c r="D39" s="54"/>
      <c r="E39" s="54"/>
      <c r="F39" s="55"/>
      <c r="G39" s="20" t="s">
        <v>28</v>
      </c>
      <c r="H39" s="22">
        <v>0.05</v>
      </c>
      <c r="I39" s="57"/>
      <c r="J39" s="58"/>
      <c r="K39" s="10"/>
    </row>
    <row r="40" spans="1:11" ht="24.75" customHeight="1">
      <c r="A40" s="22">
        <v>23</v>
      </c>
      <c r="B40" s="63" t="s">
        <v>29</v>
      </c>
      <c r="C40" s="54"/>
      <c r="D40" s="54"/>
      <c r="E40" s="54"/>
      <c r="F40" s="55"/>
      <c r="G40" s="20" t="s">
        <v>15</v>
      </c>
      <c r="H40" s="22">
        <v>3</v>
      </c>
      <c r="I40" s="57"/>
      <c r="J40" s="58"/>
      <c r="K40" s="10"/>
    </row>
    <row r="41" spans="1:11" ht="12.75">
      <c r="A41" s="10"/>
      <c r="B41" s="13"/>
      <c r="C41" s="13"/>
      <c r="D41" s="13"/>
      <c r="E41" s="13"/>
      <c r="F41" s="13"/>
      <c r="G41" s="14"/>
      <c r="H41" s="12"/>
      <c r="I41" s="10"/>
      <c r="K41" s="10"/>
    </row>
    <row r="42" spans="1:11" ht="12.75">
      <c r="A42" s="24"/>
      <c r="B42" s="25" t="s">
        <v>50</v>
      </c>
      <c r="C42" s="26"/>
      <c r="D42" s="26"/>
      <c r="E42" s="26"/>
      <c r="F42" s="26"/>
      <c r="G42" s="27"/>
      <c r="H42" s="24"/>
      <c r="I42" s="28"/>
      <c r="J42" s="28"/>
      <c r="K42" s="10"/>
    </row>
    <row r="43" spans="1:11" ht="12.75">
      <c r="A43" s="24"/>
      <c r="B43" s="25"/>
      <c r="C43" s="26"/>
      <c r="D43" s="26"/>
      <c r="E43" s="26"/>
      <c r="F43" s="26"/>
      <c r="G43" s="27"/>
      <c r="H43" s="24"/>
      <c r="I43" s="28"/>
      <c r="J43" s="28"/>
      <c r="K43" s="10"/>
    </row>
    <row r="44" spans="1:9" ht="12.75">
      <c r="A44" s="24"/>
      <c r="B44" s="26" t="s">
        <v>51</v>
      </c>
      <c r="C44" s="29"/>
      <c r="D44" s="30"/>
      <c r="E44" s="28"/>
      <c r="F44" s="28"/>
      <c r="G44" s="31"/>
      <c r="H44" s="31"/>
      <c r="I44" s="28" t="s">
        <v>8</v>
      </c>
    </row>
    <row r="45" spans="1:9" ht="12.75">
      <c r="A45" s="24"/>
      <c r="B45" s="26"/>
      <c r="C45" s="29"/>
      <c r="D45" s="30"/>
      <c r="E45" s="28"/>
      <c r="F45" s="28"/>
      <c r="G45" s="31"/>
      <c r="H45" s="31"/>
      <c r="I45" s="28"/>
    </row>
    <row r="46" spans="1:9" ht="12.75">
      <c r="A46" s="24"/>
      <c r="B46" s="19" t="s">
        <v>22</v>
      </c>
      <c r="C46" s="19"/>
      <c r="D46" s="9"/>
      <c r="E46" s="9"/>
      <c r="F46" s="32"/>
      <c r="G46" s="33"/>
      <c r="H46" s="34"/>
      <c r="I46" s="9" t="s">
        <v>23</v>
      </c>
    </row>
    <row r="47" spans="1:10" ht="12.75">
      <c r="A47" s="35"/>
      <c r="B47" s="19"/>
      <c r="C47" s="19"/>
      <c r="D47" s="19"/>
      <c r="E47" s="32"/>
      <c r="F47" s="32"/>
      <c r="G47" s="33"/>
      <c r="H47" s="36"/>
      <c r="J47" s="32"/>
    </row>
    <row r="48" spans="1:10" ht="12.75">
      <c r="A48" s="19"/>
      <c r="J48" s="32"/>
    </row>
    <row r="49" spans="1:10" ht="12.75">
      <c r="A49" s="3"/>
      <c r="B49" s="4"/>
      <c r="C49" s="4"/>
      <c r="D49" s="4"/>
      <c r="E49" s="4"/>
      <c r="F49" s="4"/>
      <c r="G49" s="5"/>
      <c r="H49" s="3"/>
      <c r="I49" s="4"/>
      <c r="J49" s="4"/>
    </row>
    <row r="50" spans="1:10" ht="12.75">
      <c r="A50" s="3"/>
      <c r="B50" s="4"/>
      <c r="C50" s="4"/>
      <c r="D50" s="4"/>
      <c r="E50" s="4"/>
      <c r="F50" s="4"/>
      <c r="G50" s="5"/>
      <c r="H50" s="6"/>
      <c r="I50" s="8"/>
      <c r="J50" s="4"/>
    </row>
    <row r="51" spans="1:10" ht="12.75">
      <c r="A51" s="3"/>
      <c r="B51" s="4"/>
      <c r="C51" s="4"/>
      <c r="D51" s="4"/>
      <c r="E51" s="4"/>
      <c r="F51" s="4"/>
      <c r="G51" s="5"/>
      <c r="H51" s="3"/>
      <c r="I51" s="4"/>
      <c r="J51" s="4"/>
    </row>
    <row r="52" spans="1:10" ht="12.75">
      <c r="A52" s="3"/>
      <c r="B52" s="4"/>
      <c r="C52" s="4"/>
      <c r="D52" s="4"/>
      <c r="E52" s="4"/>
      <c r="F52" s="4"/>
      <c r="G52" s="5"/>
      <c r="I52" s="4"/>
      <c r="J52" s="4"/>
    </row>
    <row r="53" spans="2:11" ht="12.75">
      <c r="B53" s="4"/>
      <c r="C53" s="4"/>
      <c r="E53" s="4"/>
      <c r="F53" s="4"/>
      <c r="G53"/>
      <c r="H53" s="4"/>
      <c r="I53" s="4"/>
      <c r="K53" s="4"/>
    </row>
    <row r="54" spans="1:8" ht="12.75">
      <c r="A54"/>
      <c r="G54" s="1"/>
      <c r="H54"/>
    </row>
  </sheetData>
  <sheetProtection/>
  <mergeCells count="53">
    <mergeCell ref="I40:J40"/>
    <mergeCell ref="I34:J34"/>
    <mergeCell ref="B32:F32"/>
    <mergeCell ref="I32:J32"/>
    <mergeCell ref="B35:F35"/>
    <mergeCell ref="I35:J35"/>
    <mergeCell ref="B40:F40"/>
    <mergeCell ref="B24:F24"/>
    <mergeCell ref="I24:J24"/>
    <mergeCell ref="B20:F20"/>
    <mergeCell ref="I20:J20"/>
    <mergeCell ref="I22:J22"/>
    <mergeCell ref="I21:J21"/>
    <mergeCell ref="B22:F22"/>
    <mergeCell ref="B36:F36"/>
    <mergeCell ref="B34:F34"/>
    <mergeCell ref="B37:F37"/>
    <mergeCell ref="I36:J36"/>
    <mergeCell ref="I37:J37"/>
    <mergeCell ref="B38:F38"/>
    <mergeCell ref="I38:J38"/>
    <mergeCell ref="B39:F39"/>
    <mergeCell ref="I39:J39"/>
    <mergeCell ref="A11:J11"/>
    <mergeCell ref="A12:J12"/>
    <mergeCell ref="I17:J17"/>
    <mergeCell ref="I19:J19"/>
    <mergeCell ref="B19:F19"/>
    <mergeCell ref="I14:K15"/>
    <mergeCell ref="I18:J18"/>
    <mergeCell ref="B17:F17"/>
    <mergeCell ref="A14:A15"/>
    <mergeCell ref="B14:F15"/>
    <mergeCell ref="A25:J25"/>
    <mergeCell ref="A16:J16"/>
    <mergeCell ref="B23:F23"/>
    <mergeCell ref="I23:J23"/>
    <mergeCell ref="B26:F26"/>
    <mergeCell ref="I26:J26"/>
    <mergeCell ref="B18:F18"/>
    <mergeCell ref="B21:F21"/>
    <mergeCell ref="B27:F27"/>
    <mergeCell ref="I27:J27"/>
    <mergeCell ref="B28:F28"/>
    <mergeCell ref="I28:J28"/>
    <mergeCell ref="B29:F29"/>
    <mergeCell ref="I29:J29"/>
    <mergeCell ref="B30:F30"/>
    <mergeCell ref="I30:J30"/>
    <mergeCell ref="B31:F31"/>
    <mergeCell ref="I31:J31"/>
    <mergeCell ref="B33:F33"/>
    <mergeCell ref="I33:J3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1" r:id="rId1"/>
  <rowBreaks count="1" manualBreakCount="1">
    <brk id="4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usr43804</cp:lastModifiedBy>
  <cp:lastPrinted>2019-10-11T13:43:38Z</cp:lastPrinted>
  <dcterms:created xsi:type="dcterms:W3CDTF">1996-10-08T23:32:33Z</dcterms:created>
  <dcterms:modified xsi:type="dcterms:W3CDTF">2023-05-31T12:13:13Z</dcterms:modified>
  <cp:category/>
  <cp:version/>
  <cp:contentType/>
  <cp:contentStatus/>
</cp:coreProperties>
</file>