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'СМР'!$A$1:$E$58</definedName>
  </definedNames>
  <calcPr fullCalcOnLoad="1"/>
</workbook>
</file>

<file path=xl/sharedStrings.xml><?xml version="1.0" encoding="utf-8"?>
<sst xmlns="http://schemas.openxmlformats.org/spreadsheetml/2006/main" count="76" uniqueCount="57">
  <si>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</si>
  <si>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</si>
  <si>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</si>
  <si>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</si>
  <si>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</si>
  <si>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</si>
  <si>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</si>
  <si>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</si>
  <si>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</si>
  <si>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</si>
  <si>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Начальник ОРСР РСД ЧФ АО "АБС Русь"</t>
  </si>
  <si>
    <t>СОГЛАСОВАНО:</t>
  </si>
  <si>
    <t>Утверждаю</t>
  </si>
  <si>
    <t>Генеральный директор</t>
  </si>
  <si>
    <t>__________________/ Ю.В.Сушко /</t>
  </si>
  <si>
    <t>Полы</t>
  </si>
  <si>
    <t>Стены</t>
  </si>
  <si>
    <t>Потолок</t>
  </si>
  <si>
    <t>Устройство потолка Армстронг</t>
  </si>
  <si>
    <t>Демонтаж плитки керамической с пола</t>
  </si>
  <si>
    <t>Устройство оклеечной гидроизоляции 2 слоя</t>
  </si>
  <si>
    <t>Устройство цементно-песчанной стяжки толщиной 5 см</t>
  </si>
  <si>
    <t>Устройство обмазочной гидроизоляции Глимс Водостоп</t>
  </si>
  <si>
    <t>Огрунтовка пола за 2 раза</t>
  </si>
  <si>
    <t xml:space="preserve">Устройство полов из керамогранита </t>
  </si>
  <si>
    <t>Облицовка стен плиткой керамической</t>
  </si>
  <si>
    <t>шт.</t>
  </si>
  <si>
    <t>Ремонт системы вентиляции согласно утвержденному ТЗ</t>
  </si>
  <si>
    <t>Демонтаж металлического реечного потолка</t>
  </si>
  <si>
    <t>Демонтаж настенной плитки</t>
  </si>
  <si>
    <t>АО "АБС ЗЭиМ Автоматизация"</t>
  </si>
  <si>
    <t>Технический директор по ОФ АО "АБС ЗЭиМ Автоматизация"</t>
  </si>
  <si>
    <t>Согласовано</t>
  </si>
  <si>
    <t>"_____"______________20___г.</t>
  </si>
  <si>
    <t>__________________/  /</t>
  </si>
  <si>
    <t>Ндем.обл.=1,8м</t>
  </si>
  <si>
    <t>Проемы</t>
  </si>
  <si>
    <t xml:space="preserve">Демонтаж дверей межкомнатных </t>
  </si>
  <si>
    <t>Огрунтовка стен и оконных откосов за 1 раз</t>
  </si>
  <si>
    <t>Ремонт системы канализации, водоснабжения и отопления согласно утвержденному ТЗ</t>
  </si>
  <si>
    <t>Устройство сантехнических перегородок из ЛДСП</t>
  </si>
  <si>
    <t>Ремонт системы электроснабжения согласно утвержденному ТЗ</t>
  </si>
  <si>
    <t>Керамогранит напольный Kerama Marazzi Королевская дорога коричневый светлый обрезной 60х60</t>
  </si>
  <si>
    <t>на ремонт помещения мужского санузла в корпусе 5 этаж 1 в осях Г1-Г2/26-28</t>
  </si>
  <si>
    <t>Демонтаж стяжки цементно-песчанной толщиной 5 см</t>
  </si>
  <si>
    <t>Очистка старой краски со стен</t>
  </si>
  <si>
    <t>Облицовка ГКЛВ с каркасом стен</t>
  </si>
  <si>
    <t>Нобл=2,85п.м.</t>
  </si>
  <si>
    <t>Н=2м, b=1,3м, L=3,75м</t>
  </si>
  <si>
    <t>Нотделки=2,5м</t>
  </si>
  <si>
    <t>Нобл.=2,5м 
Плитка ALMA CERAMICABonita 249х500</t>
  </si>
  <si>
    <t>ДГ20х8-2шт.</t>
  </si>
  <si>
    <t>Монтаж двери алюминиевой ДГ21-8 в кирпичной стене</t>
  </si>
  <si>
    <t>ДГ2х8-2шт.</t>
  </si>
  <si>
    <t>Монтаж зеркала размером 1,2х0,6</t>
  </si>
  <si>
    <t>Нпом.=2,85м</t>
  </si>
  <si>
    <t>Очистка старой краски со потолка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</si>
</sst>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9"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11" xfId="0" applyFont="1" applyBorder="1" applyAlignment="1">
      <alignment horizontal="left" wrapText="1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tabSelected="1" view="pageBreakPreview" zoomScaleSheetLayoutView="100" zoomScalePageLayoutView="0" workbookViewId="0" topLeftCell="A14">
      <selection activeCell="D35" sqref="D35"/>
    </sheetView>
  </sheetViews>
  <sheetFormatPr defaultColWidth="9.140625" defaultRowHeight="12.75"/>
  <cols>
    <col min="1" max="1" width="10.57421875" style="0" customWidth="1"/>
    <col min="2" max="2" width="57.8515625" style="0" customWidth="1"/>
    <col min="3" max="3" width="16.421875" style="0" customWidth="1"/>
    <col min="4" max="4" width="15.8515625" style="0" customWidth="1"/>
    <col min="5" max="5" width="37.8515625" style="0" customWidth="1"/>
  </cols>
  <sheetData>
    <row r="1" s="31" customFormat="1" ht="12.75" customHeight="1">
      <c r="A1" s="30"/>
    </row>
    <row r="2" s="31" customFormat="1" ht="12.75" customHeight="1">
      <c r="A2" s="30"/>
    </row>
    <row r="3" spans="1:8" s="31" customFormat="1" ht="12">
      <c r="A3" s="30"/>
      <c r="G3" s="32"/>
      <c r="H3" s="30"/>
    </row>
    <row r="4" spans="1:8" s="31" customFormat="1" ht="12">
      <c r="A4" s="30"/>
      <c r="G4" s="32"/>
      <c r="H4" s="30"/>
    </row>
    <row r="5" spans="1:90" s="31" customFormat="1" ht="12">
      <c r="A5" s="33" t="s">
        <v>32</v>
      </c>
      <c r="B5" s="34"/>
      <c r="E5" s="33" t="s">
        <v>12</v>
      </c>
      <c r="F5" s="35"/>
      <c r="G5" s="36"/>
      <c r="H5" s="37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</row>
    <row r="6" spans="1:90" s="31" customFormat="1" ht="12">
      <c r="A6" s="38"/>
      <c r="B6" s="39"/>
      <c r="E6" s="38" t="s">
        <v>13</v>
      </c>
      <c r="F6" s="35"/>
      <c r="G6" s="36"/>
      <c r="H6" s="3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</row>
    <row r="7" spans="1:90" s="31" customFormat="1" ht="12">
      <c r="A7" s="38"/>
      <c r="B7" s="39"/>
      <c r="E7" s="38" t="s">
        <v>30</v>
      </c>
      <c r="F7" s="35"/>
      <c r="G7" s="36"/>
      <c r="H7" s="3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</row>
    <row r="8" spans="1:90" s="31" customFormat="1" ht="12">
      <c r="A8" s="40" t="s">
        <v>34</v>
      </c>
      <c r="B8" s="39"/>
      <c r="E8" s="40" t="s">
        <v>14</v>
      </c>
      <c r="F8" s="35"/>
      <c r="G8" s="36"/>
      <c r="H8" s="3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</row>
    <row r="9" spans="1:90" s="31" customFormat="1" ht="12">
      <c r="A9" s="38" t="s">
        <v>33</v>
      </c>
      <c r="B9" s="39"/>
      <c r="E9" s="38" t="s">
        <v>33</v>
      </c>
      <c r="F9" s="35"/>
      <c r="G9" s="36"/>
      <c r="H9" s="37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</row>
    <row r="10" spans="1:90" s="31" customFormat="1" ht="12">
      <c r="A10" s="38"/>
      <c r="B10" s="39"/>
      <c r="E10" s="41"/>
      <c r="F10" s="35"/>
      <c r="G10" s="36"/>
      <c r="H10" s="37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</row>
    <row r="11" spans="1:8" s="31" customFormat="1" ht="12">
      <c r="A11" s="38" t="s">
        <v>1</v>
      </c>
      <c r="B11" s="39"/>
      <c r="E11" s="38" t="s">
        <v>1</v>
      </c>
      <c r="F11" s="42"/>
      <c r="G11" s="30"/>
      <c r="H11" s="37"/>
    </row>
    <row r="12" spans="1:7" ht="12.75" customHeight="1">
      <c r="A12" s="24"/>
      <c r="C12" s="27"/>
      <c r="D12" s="27"/>
      <c r="E12" s="27"/>
      <c r="F12" s="27"/>
      <c r="G12" s="27"/>
    </row>
    <row r="13" spans="1:7" ht="12.75" customHeight="1">
      <c r="A13" s="24"/>
      <c r="C13" s="59"/>
      <c r="D13" s="59"/>
      <c r="E13" s="59"/>
      <c r="F13" s="27"/>
      <c r="G13" s="27"/>
    </row>
    <row r="14" spans="1:4" ht="12.75">
      <c r="A14" s="24"/>
      <c r="C14" s="26"/>
      <c r="D14" s="24"/>
    </row>
    <row r="15" ht="12.75">
      <c r="B15" s="1"/>
    </row>
    <row r="16" spans="1:16" ht="15">
      <c r="A16" s="63" t="s">
        <v>5</v>
      </c>
      <c r="B16" s="63"/>
      <c r="C16" s="63"/>
      <c r="D16" s="63"/>
      <c r="E16" s="6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>
      <c r="A17" s="62" t="s">
        <v>43</v>
      </c>
      <c r="B17" s="62"/>
      <c r="C17" s="62"/>
      <c r="D17" s="62"/>
      <c r="E17" s="6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2.75">
      <c r="B18" s="1"/>
    </row>
    <row r="19" spans="1:5" ht="15" customHeight="1">
      <c r="A19" s="57" t="s">
        <v>2</v>
      </c>
      <c r="B19" s="64" t="s">
        <v>0</v>
      </c>
      <c r="C19" s="55" t="s">
        <v>6</v>
      </c>
      <c r="D19" s="57" t="s">
        <v>7</v>
      </c>
      <c r="E19" s="60" t="s">
        <v>9</v>
      </c>
    </row>
    <row r="20" spans="1:5" ht="15" customHeight="1">
      <c r="A20" s="58"/>
      <c r="B20" s="64"/>
      <c r="C20" s="56"/>
      <c r="D20" s="58"/>
      <c r="E20" s="61"/>
    </row>
    <row r="21" spans="1:5" ht="15">
      <c r="A21" s="2"/>
      <c r="B21" s="29"/>
      <c r="C21" s="2"/>
      <c r="D21" s="2"/>
      <c r="E21" s="2"/>
    </row>
    <row r="22" spans="1:5" ht="12.75">
      <c r="A22" s="2"/>
      <c r="B22" s="28" t="s">
        <v>15</v>
      </c>
      <c r="C22" s="2"/>
      <c r="D22" s="2"/>
      <c r="E22" s="2"/>
    </row>
    <row r="23" spans="1:5" ht="14.25">
      <c r="A23" s="3">
        <v>1</v>
      </c>
      <c r="B23" s="10" t="s">
        <v>19</v>
      </c>
      <c r="C23" s="8" t="s">
        <v>8</v>
      </c>
      <c r="D23" s="9">
        <f>2.28*2.96+3.74*2.96</f>
        <v>17.819200000000002</v>
      </c>
      <c r="E23" s="2"/>
    </row>
    <row r="24" spans="1:5" ht="14.25">
      <c r="A24" s="3">
        <v>2</v>
      </c>
      <c r="B24" s="10" t="s">
        <v>44</v>
      </c>
      <c r="C24" s="8" t="s">
        <v>8</v>
      </c>
      <c r="D24" s="9">
        <f>D23</f>
        <v>17.819200000000002</v>
      </c>
      <c r="E24" s="2"/>
    </row>
    <row r="25" spans="1:5" ht="14.25">
      <c r="A25" s="3">
        <v>4</v>
      </c>
      <c r="B25" s="10" t="s">
        <v>20</v>
      </c>
      <c r="C25" s="8" t="s">
        <v>8</v>
      </c>
      <c r="D25" s="9">
        <f>6.02*3+0.3*(6.02+3)*2</f>
        <v>23.471999999999998</v>
      </c>
      <c r="E25" s="2"/>
    </row>
    <row r="26" spans="1:5" ht="14.25">
      <c r="A26" s="3">
        <v>5</v>
      </c>
      <c r="B26" s="10" t="s">
        <v>21</v>
      </c>
      <c r="C26" s="8" t="s">
        <v>8</v>
      </c>
      <c r="D26" s="9">
        <f>D24</f>
        <v>17.819200000000002</v>
      </c>
      <c r="E26" s="2"/>
    </row>
    <row r="27" spans="1:5" ht="14.25">
      <c r="A27" s="3">
        <v>6</v>
      </c>
      <c r="B27" s="10" t="s">
        <v>22</v>
      </c>
      <c r="C27" s="8" t="s">
        <v>8</v>
      </c>
      <c r="D27" s="9">
        <f>D25</f>
        <v>23.471999999999998</v>
      </c>
      <c r="E27" s="2"/>
    </row>
    <row r="28" spans="1:5" ht="14.25">
      <c r="A28" s="3">
        <v>7</v>
      </c>
      <c r="B28" s="10" t="s">
        <v>23</v>
      </c>
      <c r="C28" s="8" t="s">
        <v>8</v>
      </c>
      <c r="D28" s="9">
        <f>D24</f>
        <v>17.819200000000002</v>
      </c>
      <c r="E28" s="2"/>
    </row>
    <row r="29" spans="1:5" ht="38.25">
      <c r="A29" s="3">
        <v>8</v>
      </c>
      <c r="B29" s="51" t="s">
        <v>24</v>
      </c>
      <c r="C29" s="8" t="s">
        <v>8</v>
      </c>
      <c r="D29" s="9">
        <f>D28</f>
        <v>17.819200000000002</v>
      </c>
      <c r="E29" s="50" t="s">
        <v>42</v>
      </c>
    </row>
    <row r="30" spans="1:5" ht="12.75">
      <c r="A30" s="3"/>
      <c r="B30" s="10"/>
      <c r="C30" s="8"/>
      <c r="D30" s="9"/>
      <c r="E30" s="2"/>
    </row>
    <row r="31" spans="1:5" ht="12.75">
      <c r="A31" s="2"/>
      <c r="B31" s="28" t="s">
        <v>16</v>
      </c>
      <c r="C31" s="2"/>
      <c r="D31" s="2"/>
      <c r="E31" s="2"/>
    </row>
    <row r="32" spans="1:5" ht="14.25">
      <c r="A32" s="3">
        <v>9</v>
      </c>
      <c r="B32" s="10" t="s">
        <v>29</v>
      </c>
      <c r="C32" s="8" t="s">
        <v>8</v>
      </c>
      <c r="D32" s="9">
        <f>(3.74+3)*2*1.8-0.8*2+(2.28+3)*2*1.8-0.8*2+2*2*0.33+0.8*0.33</f>
        <v>41.656</v>
      </c>
      <c r="E32" s="2" t="s">
        <v>35</v>
      </c>
    </row>
    <row r="33" spans="1:5" ht="14.25">
      <c r="A33" s="3">
        <v>10</v>
      </c>
      <c r="B33" s="10" t="s">
        <v>45</v>
      </c>
      <c r="C33" s="8" t="s">
        <v>8</v>
      </c>
      <c r="D33" s="9">
        <f>(3.74+3)*2*1.05+(2.28+3)*2*1.05</f>
        <v>25.242</v>
      </c>
      <c r="E33" s="2"/>
    </row>
    <row r="34" spans="1:5" s="49" customFormat="1" ht="14.25">
      <c r="A34" s="3">
        <v>11</v>
      </c>
      <c r="B34" s="45" t="s">
        <v>46</v>
      </c>
      <c r="C34" s="46" t="s">
        <v>8</v>
      </c>
      <c r="D34" s="9">
        <f>(3.74+3)*2*2.85-0.8*2+(2.28+3)*2*2.85-0.8*2+2*2*0.33+0.8*0.33</f>
        <v>66.89799999999998</v>
      </c>
      <c r="E34" s="48" t="s">
        <v>47</v>
      </c>
    </row>
    <row r="35" spans="1:5" s="49" customFormat="1" ht="14.25">
      <c r="A35" s="3">
        <v>12</v>
      </c>
      <c r="B35" s="45" t="s">
        <v>40</v>
      </c>
      <c r="C35" s="46" t="s">
        <v>8</v>
      </c>
      <c r="D35" s="47">
        <f>1.3*3*2+3.74*2</f>
        <v>15.280000000000001</v>
      </c>
      <c r="E35" s="48" t="s">
        <v>48</v>
      </c>
    </row>
    <row r="36" spans="1:5" ht="14.25">
      <c r="A36" s="3">
        <v>13</v>
      </c>
      <c r="B36" s="10" t="s">
        <v>38</v>
      </c>
      <c r="C36" s="8" t="s">
        <v>8</v>
      </c>
      <c r="D36" s="9">
        <f>(3.74+3)*2*2.5-0.8*2+(2.28+3)*2*2.5-0.8*2+2*2*0.33+0.8*0.33</f>
        <v>58.484</v>
      </c>
      <c r="E36" s="2" t="s">
        <v>49</v>
      </c>
    </row>
    <row r="37" spans="1:5" ht="25.5">
      <c r="A37" s="3">
        <v>14</v>
      </c>
      <c r="B37" s="51" t="s">
        <v>25</v>
      </c>
      <c r="C37" s="8" t="s">
        <v>8</v>
      </c>
      <c r="D37" s="9">
        <f>D36</f>
        <v>58.484</v>
      </c>
      <c r="E37" s="50" t="s">
        <v>50</v>
      </c>
    </row>
    <row r="38" spans="1:5" ht="12.75">
      <c r="A38" s="3"/>
      <c r="B38" s="10"/>
      <c r="C38" s="8"/>
      <c r="D38" s="9"/>
      <c r="E38" s="2"/>
    </row>
    <row r="39" spans="1:5" ht="12.75">
      <c r="A39" s="3"/>
      <c r="B39" s="28" t="s">
        <v>36</v>
      </c>
      <c r="C39" s="8"/>
      <c r="D39" s="9"/>
      <c r="E39" s="2"/>
    </row>
    <row r="40" spans="1:5" ht="14.25">
      <c r="A40" s="3">
        <v>15</v>
      </c>
      <c r="B40" s="10" t="s">
        <v>37</v>
      </c>
      <c r="C40" s="8" t="s">
        <v>8</v>
      </c>
      <c r="D40" s="9">
        <f>2*0.8*2</f>
        <v>3.2</v>
      </c>
      <c r="E40" s="2" t="s">
        <v>51</v>
      </c>
    </row>
    <row r="41" spans="1:5" ht="14.25">
      <c r="A41" s="3">
        <v>16</v>
      </c>
      <c r="B41" s="10" t="s">
        <v>52</v>
      </c>
      <c r="C41" s="8" t="s">
        <v>8</v>
      </c>
      <c r="D41" s="9">
        <f>2*0.8</f>
        <v>1.6</v>
      </c>
      <c r="E41" s="2" t="s">
        <v>53</v>
      </c>
    </row>
    <row r="42" spans="1:5" ht="12.75">
      <c r="A42" s="3">
        <v>17</v>
      </c>
      <c r="B42" s="10" t="s">
        <v>54</v>
      </c>
      <c r="C42" s="8" t="s">
        <v>26</v>
      </c>
      <c r="D42" s="9">
        <v>1</v>
      </c>
      <c r="E42" s="2"/>
    </row>
    <row r="43" spans="1:5" ht="12.75">
      <c r="A43" s="3"/>
      <c r="B43" s="10"/>
      <c r="C43" s="8"/>
      <c r="D43" s="9"/>
      <c r="E43" s="2"/>
    </row>
    <row r="44" spans="1:5" ht="12.75">
      <c r="A44" s="2"/>
      <c r="B44" s="28" t="s">
        <v>17</v>
      </c>
      <c r="C44" s="2"/>
      <c r="D44" s="2"/>
      <c r="E44" s="2"/>
    </row>
    <row r="45" spans="1:5" ht="14.25">
      <c r="A45" s="3">
        <v>18</v>
      </c>
      <c r="B45" s="10" t="s">
        <v>28</v>
      </c>
      <c r="C45" s="8" t="s">
        <v>8</v>
      </c>
      <c r="D45" s="9">
        <f>2.96*2.28</f>
        <v>6.748799999999999</v>
      </c>
      <c r="E45" s="2" t="s">
        <v>55</v>
      </c>
    </row>
    <row r="46" spans="1:5" ht="14.25">
      <c r="A46" s="3">
        <v>19</v>
      </c>
      <c r="B46" s="10" t="s">
        <v>56</v>
      </c>
      <c r="C46" s="8" t="s">
        <v>8</v>
      </c>
      <c r="D46" s="9">
        <f>D47</f>
        <v>17.819200000000002</v>
      </c>
      <c r="E46" s="2"/>
    </row>
    <row r="47" spans="1:5" ht="14.25">
      <c r="A47" s="3">
        <v>20</v>
      </c>
      <c r="B47" s="10" t="s">
        <v>18</v>
      </c>
      <c r="C47" s="8" t="s">
        <v>8</v>
      </c>
      <c r="D47" s="9">
        <f>D23</f>
        <v>17.819200000000002</v>
      </c>
      <c r="E47" s="2"/>
    </row>
    <row r="48" spans="1:5" ht="12.75">
      <c r="A48" s="3"/>
      <c r="B48" s="43"/>
      <c r="C48" s="8"/>
      <c r="D48" s="44"/>
      <c r="E48" s="2"/>
    </row>
    <row r="49" spans="1:5" ht="12.75">
      <c r="A49" s="3"/>
      <c r="B49" s="52" t="s">
        <v>41</v>
      </c>
      <c r="C49" s="53"/>
      <c r="D49" s="54"/>
      <c r="E49" s="2"/>
    </row>
    <row r="50" spans="1:5" ht="12.75">
      <c r="A50" s="3"/>
      <c r="B50" s="52" t="s">
        <v>27</v>
      </c>
      <c r="C50" s="53"/>
      <c r="D50" s="54"/>
      <c r="E50" s="2"/>
    </row>
    <row r="51" spans="1:5" ht="12.75">
      <c r="A51" s="3"/>
      <c r="B51" s="52" t="s">
        <v>39</v>
      </c>
      <c r="C51" s="53"/>
      <c r="D51" s="54"/>
      <c r="E51" s="2"/>
    </row>
    <row r="52" spans="1:5" ht="12.75">
      <c r="A52" s="11"/>
      <c r="B52" s="12"/>
      <c r="C52" s="13"/>
      <c r="D52" s="14"/>
      <c r="E52" s="4"/>
    </row>
    <row r="53" spans="1:11" ht="12.75">
      <c r="A53" s="15"/>
      <c r="B53" s="16" t="s">
        <v>11</v>
      </c>
      <c r="C53" s="17"/>
      <c r="D53" s="17"/>
      <c r="E53" s="17"/>
      <c r="F53" s="17"/>
      <c r="G53" s="18"/>
      <c r="H53" s="15"/>
      <c r="I53" s="19"/>
      <c r="J53" s="19"/>
      <c r="K53" s="19"/>
    </row>
    <row r="54" spans="1:11" ht="12.75">
      <c r="A54" s="15"/>
      <c r="B54" s="16"/>
      <c r="C54" s="17"/>
      <c r="D54" s="17"/>
      <c r="E54" s="17"/>
      <c r="F54" s="17"/>
      <c r="G54" s="18"/>
      <c r="H54" s="15"/>
      <c r="I54" s="19"/>
      <c r="J54" s="19"/>
      <c r="K54" s="19"/>
    </row>
    <row r="55" spans="1:8" ht="12.75">
      <c r="A55" s="15"/>
      <c r="B55" s="17" t="s">
        <v>31</v>
      </c>
      <c r="C55" s="20"/>
      <c r="D55" s="19" t="s">
        <v>3</v>
      </c>
      <c r="E55" s="19"/>
      <c r="F55" s="19"/>
      <c r="G55" s="21"/>
      <c r="H55" s="21"/>
    </row>
    <row r="56" spans="1:8" ht="12.75">
      <c r="A56" s="15"/>
      <c r="B56" s="17"/>
      <c r="C56" s="20"/>
      <c r="D56" s="19"/>
      <c r="E56" s="19"/>
      <c r="F56" s="19"/>
      <c r="G56" s="21"/>
      <c r="H56" s="21"/>
    </row>
    <row r="57" spans="1:8" ht="12.75">
      <c r="A57" s="15"/>
      <c r="B57" s="22" t="s">
        <v>10</v>
      </c>
      <c r="C57" s="22"/>
      <c r="D57" s="5" t="s">
        <v>4</v>
      </c>
      <c r="E57" s="5"/>
      <c r="F57" s="23"/>
      <c r="G57" s="24"/>
      <c r="H57" s="25"/>
    </row>
  </sheetData>
  <sheetProtection/>
  <mergeCells count="11">
    <mergeCell ref="A19:A20"/>
    <mergeCell ref="B49:D49"/>
    <mergeCell ref="C19:C20"/>
    <mergeCell ref="B50:D50"/>
    <mergeCell ref="B51:D51"/>
    <mergeCell ref="D19:D20"/>
    <mergeCell ref="C13:E13"/>
    <mergeCell ref="E19:E20"/>
    <mergeCell ref="A17:E17"/>
    <mergeCell ref="A16:E16"/>
    <mergeCell ref="B19:B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2022-09-22T07:33:34Z</cp:lastPrinted>
  <dcterms:created xsi:type="dcterms:W3CDTF">1996-10-08T23:32:33Z</dcterms:created>
  <dcterms:modified xsi:type="dcterms:W3CDTF">2022-09-22T07:33:36Z</dcterms:modified>
  <cp:category/>
  <cp:version/>
  <cp:contentType/>
  <cp:contentStatus/>
</cp:coreProperties>
</file>