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'СМР'!$A$1:$E$53</definedName>
  </definedNames>
  <calcPr fullCalcOnLoad="1"/>
</workbook>
</file>

<file path=xl/sharedStrings.xml><?xml version="1.0" encoding="utf-8"?>
<sst xmlns="http://schemas.openxmlformats.org/spreadsheetml/2006/main" count="98" uniqueCount="75">
  <si>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</si>
  <si>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</si>
  <si>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</si>
  <si>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</si>
  <si>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</si>
  <si>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</si>
  <si>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</si>
  <si>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</si>
  <si>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</si>
  <si>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</si>
  <si>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</si>
  <si>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</si>
  <si>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</si>
  <si>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</si>
  <si>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</si>
  <si>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</si>
  <si>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</si>
  <si>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В.Г. Попов</t>
  </si>
  <si>
    <t>______________</t>
  </si>
  <si>
    <t>_______________</t>
  </si>
  <si>
    <t>Руководитель РСД ЧФ АО "АБС Русь"</t>
  </si>
  <si>
    <t>__________________ / _________________  /</t>
  </si>
  <si>
    <t>"_____"______________2023г.</t>
  </si>
  <si>
    <t>"_____"________________202 __ г.</t>
  </si>
  <si>
    <t>Инженер по надзору зданий и сооружений РСД 
ЧФ АО "АБС Русь"</t>
  </si>
  <si>
    <t xml:space="preserve">Вывоз мусора </t>
  </si>
  <si>
    <r>
      <t>м</t>
    </r>
    <r>
      <rPr>
        <vertAlign val="superscript"/>
        <sz val="10"/>
        <rFont val="Arial"/>
        <family val="2"/>
      </rPr>
      <t>3</t>
    </r>
  </si>
  <si>
    <t>ремонтные работы по зачеканке швов плит корпус 2 этаж 4</t>
  </si>
  <si>
    <t>Работы по сантехнике сан.узел в осях 24-23/В-Г</t>
  </si>
  <si>
    <t>Демонтаж унитаза с бачком</t>
  </si>
  <si>
    <t>к-т</t>
  </si>
  <si>
    <t xml:space="preserve">Демонтаж умывальник </t>
  </si>
  <si>
    <t>с/у в осях 24-23/В-Г - 2шт
с/у в соях 4-3/В-Г - 1шт</t>
  </si>
  <si>
    <t>Демонтаж смесителей</t>
  </si>
  <si>
    <t>м.пог.</t>
  </si>
  <si>
    <t>Демонтаж стальных трубопроводов Ду15/20мм</t>
  </si>
  <si>
    <t>Демонтаж чугунных трубопроводов канализации Ду50мм</t>
  </si>
  <si>
    <t>Демонтаж чугунных трубопроводов канализации Ду100мм</t>
  </si>
  <si>
    <t>Монтаж полипропиленовых трубопроводов канализации Ду110</t>
  </si>
  <si>
    <t>Монтаж фасонных частей канализации</t>
  </si>
  <si>
    <t>Ревизия Ду110 - 1шт.; крестовина Ду110х110 - 1шт., заглушка Ду 110 - 2шт, переход с чугуна на ПВХ - 2шт.</t>
  </si>
  <si>
    <t xml:space="preserve">Врезка в чугунную трубу Ду100мм </t>
  </si>
  <si>
    <t>шт.</t>
  </si>
  <si>
    <t>Демонтаж линолеума</t>
  </si>
  <si>
    <t>В осях 10-26/А-Г</t>
  </si>
  <si>
    <t>Демонтаж деревянных полов на лагах</t>
  </si>
  <si>
    <t>Лаги - брус 150х150
половые доски ДП-35 ГОСТ 8242-88</t>
  </si>
  <si>
    <t>Демонтаж деревянных плинтусов</t>
  </si>
  <si>
    <t>Демонтаж напольной керамической плитки</t>
  </si>
  <si>
    <t>Демонтаж подиума (педестала) под чаши генуа</t>
  </si>
  <si>
    <t>Высота подиума 350мм</t>
  </si>
  <si>
    <t>Демонтаж цементных плинтусов</t>
  </si>
  <si>
    <t>В сану.узле и смежной комнате в осях 24-23/Г-В</t>
  </si>
  <si>
    <t xml:space="preserve"> Демонтаж плитки керамической со стен, вместе с растворной прослойкой (плиточным клеем)</t>
  </si>
  <si>
    <t>От стружки, опилок, деревянных щепок, кусков раствора.</t>
  </si>
  <si>
    <t>Очистка поверхности ж/б плит от строительного мусора, щётками.</t>
  </si>
  <si>
    <t>На глубину 200мм, при ширине шва 40-50мм. Длина швов 6,3м, кол-во 62шт.</t>
  </si>
  <si>
    <t>тн.</t>
  </si>
  <si>
    <t>Установка каркасов плоских в швы между плитами.</t>
  </si>
  <si>
    <t>Расчистка швов между плитами от рыхлого раствора, строительного мусора с продувхой сжатым воздухом.</t>
  </si>
  <si>
    <r>
      <t>Каркас плоский 2</t>
    </r>
    <r>
      <rPr>
        <sz val="10"/>
        <rFont val="Calibri"/>
        <family val="2"/>
      </rPr>
      <t>Ø</t>
    </r>
    <r>
      <rPr>
        <sz val="10"/>
        <rFont val="Arial"/>
        <family val="2"/>
      </rPr>
      <t>14 А-III L6100мм
21</t>
    </r>
    <r>
      <rPr>
        <sz val="10"/>
        <rFont val="Calibri"/>
        <family val="2"/>
      </rPr>
      <t>Ø</t>
    </r>
    <r>
      <rPr>
        <sz val="10"/>
        <rFont val="Arial"/>
        <family val="2"/>
      </rPr>
      <t>6 Вр-I L180мм</t>
    </r>
  </si>
  <si>
    <t>Бетон мелкозернистый кл.В20
швы дл.6.1м ширина 40мм, гл.180мм, кол-во 62шт.</t>
  </si>
  <si>
    <t>Заполнение швов между плитами бетоном мелкозернистым с уплотнением</t>
  </si>
  <si>
    <t>Улучшенная штукатурка по камню (кирпичю)</t>
  </si>
  <si>
    <t>В сану.узле в осях 24-23/Г-В</t>
  </si>
  <si>
    <t>Огрунтовка поверхности железобетонных плит грунтовкой глубокого проникновения</t>
  </si>
  <si>
    <t>Для повышения адгезии раствора стяжки с ж/б плитами.</t>
  </si>
  <si>
    <t>Устройство стяжки из цементного раствора</t>
  </si>
  <si>
    <t>Демонтаж деревянной остеклённой перегородки в кабинете.</t>
  </si>
  <si>
    <t>Перегородка 3,39х3,82</t>
  </si>
  <si>
    <t>Раствор готовый цементный М150, толщиной 60мм (средняя толщина)</t>
  </si>
  <si>
    <t>Демонтаж цементн-песчаной стяжки</t>
  </si>
  <si>
    <t>Сан.узел в осях 24-23/Г-В и смежное помещение</t>
  </si>
  <si>
    <t>Старые доски пола, лаги, ДВП, бой из плитки и кирпича (с/у). В формуле: деревянные полы и лаги, подиум под чаши, плитка со стен, стяжка пола)</t>
  </si>
  <si>
    <r>
      <t>Примечание.</t>
    </r>
    <r>
      <rPr>
        <sz val="11"/>
        <rFont val="Arial"/>
        <family val="2"/>
      </rPr>
      <t xml:space="preserve"> Работы производятся в действующем здании, без лифта. Спуск строительного мусора осуществляется либо в мешках, либо по рукову в контейнер, </t>
    </r>
    <r>
      <rPr>
        <b/>
        <sz val="11"/>
        <rFont val="Arial"/>
        <family val="2"/>
      </rPr>
      <t>сброс мусора из окон не допускается</t>
    </r>
    <r>
      <rPr>
        <sz val="11"/>
        <rFont val="Arial"/>
        <family val="2"/>
      </rPr>
      <t>. При спуске строительного мусора по лестнице необходимо предусмотреть защиту лестницы и стен от повреждений и загрязнений. Стяжка пола выполняется из готового раствора с подачей на этаж и с изготовлением образцов для проведения испытания не менее 3-х шт. на каждую партию раствора.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</si>
</sst>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pans="1:8" s="19" customFormat="1" ht="12">
      <c r="A1" s="18"/>
      <c r="G1" s="20"/>
      <c r="H1" s="18"/>
    </row>
    <row r="2" spans="1:8" s="19" customFormat="1" ht="12">
      <c r="A2" s="18"/>
      <c r="G2" s="20"/>
      <c r="H2" s="18"/>
    </row>
    <row r="3" spans="1:90" s="19" customFormat="1" ht="12">
      <c r="A3" s="21" t="s">
        <v>16</v>
      </c>
      <c r="B3" s="22"/>
      <c r="D3" s="21" t="s">
        <v>11</v>
      </c>
      <c r="F3" s="23"/>
      <c r="G3" s="24"/>
      <c r="H3" s="2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1:90" s="19" customFormat="1" ht="16.5" customHeight="1">
      <c r="A4" s="26"/>
      <c r="B4" s="27"/>
      <c r="D4" s="26" t="s">
        <v>12</v>
      </c>
      <c r="F4" s="23"/>
      <c r="G4" s="24"/>
      <c r="H4" s="25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</row>
    <row r="5" spans="1:90" s="19" customFormat="1" ht="18" customHeight="1">
      <c r="A5" s="26"/>
      <c r="B5" s="27"/>
      <c r="D5" s="26" t="s">
        <v>14</v>
      </c>
      <c r="F5" s="23"/>
      <c r="G5" s="24"/>
      <c r="H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1:90" s="19" customFormat="1" ht="18.75" customHeight="1">
      <c r="A6" s="28" t="s">
        <v>21</v>
      </c>
      <c r="B6" s="27"/>
      <c r="D6" s="28" t="s">
        <v>13</v>
      </c>
      <c r="F6" s="23"/>
      <c r="G6" s="24"/>
      <c r="H6" s="2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1:90" s="19" customFormat="1" ht="18" customHeight="1">
      <c r="A7" s="26" t="s">
        <v>23</v>
      </c>
      <c r="B7" s="27"/>
      <c r="D7" s="26" t="s">
        <v>22</v>
      </c>
      <c r="F7" s="23"/>
      <c r="G7" s="24"/>
      <c r="H7" s="2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1:90" s="19" customFormat="1" ht="12">
      <c r="A8" s="26"/>
      <c r="B8" s="27"/>
      <c r="D8" s="29"/>
      <c r="F8" s="23"/>
      <c r="G8" s="24"/>
      <c r="H8" s="25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1:8" s="19" customFormat="1" ht="12">
      <c r="A9" s="26" t="s">
        <v>1</v>
      </c>
      <c r="B9" s="27"/>
      <c r="D9" s="26" t="s">
        <v>1</v>
      </c>
      <c r="F9" s="30"/>
      <c r="G9" s="18"/>
      <c r="H9" s="25"/>
    </row>
    <row r="10" s="19" customFormat="1" ht="12.75" customHeight="1">
      <c r="A10" s="18"/>
    </row>
    <row r="11" spans="1:16" ht="18.75" customHeight="1">
      <c r="A11" s="41" t="s">
        <v>5</v>
      </c>
      <c r="B11" s="41"/>
      <c r="C11" s="41"/>
      <c r="D11" s="41"/>
      <c r="E11" s="4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" customHeight="1">
      <c r="A12" s="41"/>
      <c r="B12" s="41"/>
      <c r="C12" s="41"/>
      <c r="D12" s="41"/>
      <c r="E12" s="4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.75" customHeight="1">
      <c r="A13" s="49" t="s">
        <v>27</v>
      </c>
      <c r="B13" s="49"/>
      <c r="C13" s="49"/>
      <c r="D13" s="49"/>
      <c r="E13" s="4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5" ht="24" customHeight="1">
      <c r="B14" s="50"/>
      <c r="C14" s="50"/>
      <c r="D14" s="50"/>
      <c r="E14" s="50"/>
    </row>
    <row r="15" spans="1:5" ht="15" customHeight="1">
      <c r="A15" s="43" t="s">
        <v>2</v>
      </c>
      <c r="B15" s="42" t="s">
        <v>0</v>
      </c>
      <c r="C15" s="45" t="s">
        <v>6</v>
      </c>
      <c r="D15" s="43" t="s">
        <v>7</v>
      </c>
      <c r="E15" s="47" t="s">
        <v>9</v>
      </c>
    </row>
    <row r="16" spans="1:5" ht="15" customHeight="1">
      <c r="A16" s="44"/>
      <c r="B16" s="42"/>
      <c r="C16" s="46"/>
      <c r="D16" s="44"/>
      <c r="E16" s="48"/>
    </row>
    <row r="17" spans="1:256" ht="15" customHeight="1">
      <c r="A17" s="1"/>
      <c r="B17" s="17"/>
      <c r="C17" s="1"/>
      <c r="D17" s="1"/>
      <c r="E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9.25" customHeight="1">
      <c r="A18" s="1">
        <v>1</v>
      </c>
      <c r="B18" s="35" t="s">
        <v>43</v>
      </c>
      <c r="C18" s="5" t="s">
        <v>8</v>
      </c>
      <c r="D18" s="33">
        <v>730.94</v>
      </c>
      <c r="E18" s="35" t="s">
        <v>44</v>
      </c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43.5" customHeight="1">
      <c r="A19" s="1">
        <v>2</v>
      </c>
      <c r="B19" s="35" t="s">
        <v>45</v>
      </c>
      <c r="C19" s="5" t="s">
        <v>8</v>
      </c>
      <c r="D19" s="33">
        <f>D18</f>
        <v>730.94</v>
      </c>
      <c r="E19" s="35" t="s">
        <v>46</v>
      </c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41.25" customHeight="1">
      <c r="A20" s="1">
        <v>3</v>
      </c>
      <c r="B20" s="35" t="s">
        <v>47</v>
      </c>
      <c r="C20" s="5" t="s">
        <v>34</v>
      </c>
      <c r="D20" s="33">
        <v>536.19</v>
      </c>
      <c r="E20" s="35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38.25" customHeight="1">
      <c r="A21" s="1">
        <v>4</v>
      </c>
      <c r="B21" s="35" t="s">
        <v>48</v>
      </c>
      <c r="C21" s="5" t="s">
        <v>8</v>
      </c>
      <c r="D21" s="33">
        <f>(2.3*1.24)+(2.17*2.3)+(3.63*1.45)+(3.67*1.85)</f>
        <v>19.896</v>
      </c>
      <c r="E21" s="37" t="s">
        <v>72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30.75" customHeight="1">
      <c r="A22" s="1">
        <v>5</v>
      </c>
      <c r="B22" s="35" t="s">
        <v>71</v>
      </c>
      <c r="C22" s="5" t="s">
        <v>8</v>
      </c>
      <c r="D22" s="33">
        <f>D21</f>
        <v>19.896</v>
      </c>
      <c r="E22" s="37" t="s">
        <v>72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38.25" customHeight="1">
      <c r="A23" s="1">
        <v>6</v>
      </c>
      <c r="B23" s="35" t="s">
        <v>49</v>
      </c>
      <c r="C23" s="5" t="s">
        <v>26</v>
      </c>
      <c r="D23" s="33">
        <f>2.3*1.24*0.35</f>
        <v>0.9981999999999999</v>
      </c>
      <c r="E23" s="37" t="s">
        <v>50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38.25" customHeight="1">
      <c r="A24" s="1">
        <v>7</v>
      </c>
      <c r="B24" s="35" t="s">
        <v>51</v>
      </c>
      <c r="C24" s="5" t="s">
        <v>34</v>
      </c>
      <c r="D24" s="33">
        <f>3.67*2+1.85+((2.17+2.3)*2)+(3.63*2)</f>
        <v>25.39</v>
      </c>
      <c r="E24" s="37" t="s">
        <v>52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38.25" customHeight="1">
      <c r="A25" s="1">
        <v>8</v>
      </c>
      <c r="B25" s="35" t="s">
        <v>53</v>
      </c>
      <c r="C25" s="5" t="s">
        <v>8</v>
      </c>
      <c r="D25" s="33">
        <f>(7.7+7.87)*1.81</f>
        <v>28.181700000000003</v>
      </c>
      <c r="E25" s="37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38.25" customHeight="1">
      <c r="A26" s="1">
        <v>9</v>
      </c>
      <c r="B26" s="35" t="s">
        <v>55</v>
      </c>
      <c r="C26" s="5" t="s">
        <v>8</v>
      </c>
      <c r="D26" s="33">
        <f>D19+D21</f>
        <v>750.836</v>
      </c>
      <c r="E26" s="37" t="s">
        <v>54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9.25" customHeight="1">
      <c r="A27" s="1">
        <v>10</v>
      </c>
      <c r="B27" s="35" t="s">
        <v>68</v>
      </c>
      <c r="C27" s="5" t="s">
        <v>8</v>
      </c>
      <c r="D27" s="33">
        <f>3.39*3.82</f>
        <v>12.9498</v>
      </c>
      <c r="E27" s="37" t="s">
        <v>69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42" customHeight="1">
      <c r="A28" s="1">
        <v>11</v>
      </c>
      <c r="B28" s="35" t="s">
        <v>59</v>
      </c>
      <c r="C28" s="5" t="s">
        <v>34</v>
      </c>
      <c r="D28" s="33">
        <f>6.3*62</f>
        <v>390.59999999999997</v>
      </c>
      <c r="E28" s="37" t="s">
        <v>56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38.25" customHeight="1">
      <c r="A29" s="1">
        <v>12</v>
      </c>
      <c r="B29" s="35" t="s">
        <v>58</v>
      </c>
      <c r="C29" s="5" t="s">
        <v>57</v>
      </c>
      <c r="D29" s="33">
        <f>((6.1*2*1.208)+(0.18*21*0.222))*(62/1000)</f>
        <v>0.9657591199999999</v>
      </c>
      <c r="E29" s="37" t="s">
        <v>60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38.25" customHeight="1">
      <c r="A30" s="1">
        <v>13</v>
      </c>
      <c r="B30" s="35" t="s">
        <v>62</v>
      </c>
      <c r="C30" s="5" t="s">
        <v>26</v>
      </c>
      <c r="D30" s="33">
        <f>(0.18*0.04*6.1)*62</f>
        <v>2.7230399999999997</v>
      </c>
      <c r="E30" s="37" t="s">
        <v>61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32.25" customHeight="1">
      <c r="A31" s="1">
        <v>14</v>
      </c>
      <c r="B31" s="35" t="s">
        <v>63</v>
      </c>
      <c r="C31" s="5" t="s">
        <v>8</v>
      </c>
      <c r="D31" s="33">
        <f>D25</f>
        <v>28.181700000000003</v>
      </c>
      <c r="E31" s="37" t="s">
        <v>64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38.25" customHeight="1">
      <c r="A32" s="1">
        <v>15</v>
      </c>
      <c r="B32" s="35" t="s">
        <v>65</v>
      </c>
      <c r="C32" s="5" t="s">
        <v>8</v>
      </c>
      <c r="D32" s="33">
        <f>D26</f>
        <v>750.836</v>
      </c>
      <c r="E32" s="37" t="s">
        <v>66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38.25" customHeight="1">
      <c r="A33" s="1">
        <v>16</v>
      </c>
      <c r="B33" s="35" t="s">
        <v>67</v>
      </c>
      <c r="C33" s="5" t="s">
        <v>8</v>
      </c>
      <c r="D33" s="33">
        <f>D32</f>
        <v>750.836</v>
      </c>
      <c r="E33" s="37" t="s">
        <v>70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71.25" customHeight="1">
      <c r="A34" s="1">
        <v>17</v>
      </c>
      <c r="B34" s="37" t="s">
        <v>25</v>
      </c>
      <c r="C34" s="5" t="s">
        <v>26</v>
      </c>
      <c r="D34" s="33">
        <f>(D18*0.035*1.1)+(2.3*1.24*0.35*1.05)+((7.7+7.87)*1.82*0.025*1.05)+(D22*0.05*1.05)</f>
        <v>30.97769675000001</v>
      </c>
      <c r="E34" s="37" t="s">
        <v>73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2.5" customHeight="1">
      <c r="A35" s="1"/>
      <c r="B35" s="38" t="s">
        <v>28</v>
      </c>
      <c r="C35" s="5"/>
      <c r="D35" s="33"/>
      <c r="E35" s="37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2.5" customHeight="1">
      <c r="A36" s="1">
        <v>18</v>
      </c>
      <c r="B36" s="37" t="s">
        <v>29</v>
      </c>
      <c r="C36" s="5" t="s">
        <v>30</v>
      </c>
      <c r="D36" s="33">
        <v>2</v>
      </c>
      <c r="E36" s="37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8.5" customHeight="1">
      <c r="A37" s="1">
        <v>19</v>
      </c>
      <c r="B37" s="37" t="s">
        <v>31</v>
      </c>
      <c r="C37" s="5" t="s">
        <v>42</v>
      </c>
      <c r="D37" s="33">
        <v>3</v>
      </c>
      <c r="E37" s="37" t="s">
        <v>32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2.5" customHeight="1">
      <c r="A38" s="1">
        <v>20</v>
      </c>
      <c r="B38" s="37" t="s">
        <v>33</v>
      </c>
      <c r="C38" s="5" t="s">
        <v>42</v>
      </c>
      <c r="D38" s="33">
        <v>2</v>
      </c>
      <c r="E38" s="37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2.5" customHeight="1">
      <c r="A39" s="1">
        <v>21</v>
      </c>
      <c r="B39" s="37" t="s">
        <v>36</v>
      </c>
      <c r="C39" s="5" t="s">
        <v>34</v>
      </c>
      <c r="D39" s="33">
        <v>4</v>
      </c>
      <c r="E39" s="37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22.5" customHeight="1">
      <c r="A40" s="1">
        <v>22</v>
      </c>
      <c r="B40" s="37" t="s">
        <v>37</v>
      </c>
      <c r="C40" s="5" t="s">
        <v>34</v>
      </c>
      <c r="D40" s="33">
        <v>4.5</v>
      </c>
      <c r="E40" s="37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22.5" customHeight="1">
      <c r="A41" s="1">
        <v>23</v>
      </c>
      <c r="B41" s="37" t="s">
        <v>35</v>
      </c>
      <c r="C41" s="5" t="s">
        <v>34</v>
      </c>
      <c r="D41" s="33">
        <v>16</v>
      </c>
      <c r="E41" s="37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22.5" customHeight="1">
      <c r="A42" s="1">
        <v>24</v>
      </c>
      <c r="B42" s="37" t="s">
        <v>38</v>
      </c>
      <c r="C42" s="5" t="s">
        <v>34</v>
      </c>
      <c r="D42" s="33">
        <v>2.8</v>
      </c>
      <c r="E42" s="37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57" customHeight="1">
      <c r="A43" s="1">
        <v>25</v>
      </c>
      <c r="B43" s="37" t="s">
        <v>39</v>
      </c>
      <c r="C43" s="5" t="s">
        <v>42</v>
      </c>
      <c r="D43" s="33">
        <v>6</v>
      </c>
      <c r="E43" s="37" t="s">
        <v>40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23.25" customHeight="1">
      <c r="A44" s="1">
        <v>26</v>
      </c>
      <c r="B44" s="37" t="s">
        <v>41</v>
      </c>
      <c r="C44" s="5" t="s">
        <v>42</v>
      </c>
      <c r="D44" s="33">
        <v>2</v>
      </c>
      <c r="E44" s="37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8.75" customHeight="1">
      <c r="A45" s="1"/>
      <c r="B45" s="37"/>
      <c r="C45" s="5"/>
      <c r="D45" s="34"/>
      <c r="E45" s="36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2:256" ht="73.5" customHeight="1">
      <c r="B46" s="39" t="s">
        <v>74</v>
      </c>
      <c r="C46" s="40"/>
      <c r="D46" s="40"/>
      <c r="E46" s="40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8.75" customHeight="1">
      <c r="A47" s="6"/>
      <c r="B47" s="7" t="s">
        <v>10</v>
      </c>
      <c r="C47" s="8"/>
      <c r="D47" s="8"/>
      <c r="E47" s="8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39.75" customHeight="1">
      <c r="A48" s="6"/>
      <c r="B48" s="7"/>
      <c r="C48" s="8"/>
      <c r="D48" s="8"/>
      <c r="E48" s="10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5" ht="30" customHeight="1">
      <c r="A49" s="6"/>
      <c r="B49" s="8" t="s">
        <v>15</v>
      </c>
      <c r="C49" s="11" t="s">
        <v>18</v>
      </c>
      <c r="D49" s="10" t="s">
        <v>3</v>
      </c>
      <c r="E49" s="10"/>
    </row>
    <row r="50" spans="1:5" ht="33" customHeight="1">
      <c r="A50" s="6"/>
      <c r="B50" s="8"/>
      <c r="C50" s="11"/>
      <c r="D50" s="10"/>
      <c r="E50" s="2"/>
    </row>
    <row r="51" spans="1:5" ht="29.25" customHeight="1">
      <c r="A51" s="6"/>
      <c r="B51" s="13" t="s">
        <v>20</v>
      </c>
      <c r="C51" s="13" t="s">
        <v>18</v>
      </c>
      <c r="D51" s="2" t="s">
        <v>4</v>
      </c>
      <c r="E51" s="2"/>
    </row>
    <row r="52" spans="1:5" ht="29.25" customHeight="1">
      <c r="A52" s="6"/>
      <c r="B52" s="13"/>
      <c r="C52" s="13"/>
      <c r="D52" s="2"/>
      <c r="E52" s="2"/>
    </row>
    <row r="53" spans="2:4" ht="20.25" customHeight="1">
      <c r="B53" s="31" t="s">
        <v>24</v>
      </c>
      <c r="C53" s="2" t="s">
        <v>19</v>
      </c>
      <c r="D53" s="2" t="s">
        <v>17</v>
      </c>
    </row>
    <row r="54" ht="20.25" customHeight="1"/>
    <row r="55" ht="20.25" customHeight="1"/>
    <row r="58" ht="15" customHeight="1"/>
    <row r="59" ht="15" customHeight="1"/>
    <row r="61" ht="12.75">
      <c r="F61" s="10"/>
    </row>
    <row r="62" ht="12.75">
      <c r="F62" s="8"/>
    </row>
    <row r="63" ht="12.75">
      <c r="F63" s="8"/>
    </row>
    <row r="64" ht="12.75">
      <c r="F64" s="10"/>
    </row>
    <row r="65" ht="12.75">
      <c r="F65" s="10"/>
    </row>
    <row r="66" ht="12.75">
      <c r="F66" s="14"/>
    </row>
    <row r="67" ht="12.75">
      <c r="F67" s="14"/>
    </row>
    <row r="70" spans="7:11" ht="29.25" customHeight="1">
      <c r="G70" s="9"/>
      <c r="H70" s="6"/>
      <c r="I70" s="10"/>
      <c r="J70" s="10"/>
      <c r="K70" s="10"/>
    </row>
    <row r="71" spans="7:11" ht="12.75">
      <c r="G71" s="9"/>
      <c r="H71" s="6"/>
      <c r="I71" s="10"/>
      <c r="J71" s="10"/>
      <c r="K71" s="10"/>
    </row>
    <row r="72" spans="7:11" ht="12.75">
      <c r="G72" s="9"/>
      <c r="H72" s="6"/>
      <c r="I72" s="10"/>
      <c r="J72" s="10"/>
      <c r="K72" s="10"/>
    </row>
    <row r="73" spans="7:8" ht="12.75">
      <c r="G73" s="12"/>
      <c r="H73" s="12"/>
    </row>
    <row r="74" spans="7:8" ht="12.75">
      <c r="G74" s="12"/>
      <c r="H74" s="12"/>
    </row>
    <row r="75" spans="7:8" ht="12.75">
      <c r="G75" s="15"/>
      <c r="H75" s="16"/>
    </row>
  </sheetData>
  <sheetProtection/>
  <mergeCells count="10">
    <mergeCell ref="B46:E46"/>
    <mergeCell ref="A11:E11"/>
    <mergeCell ref="B15:B16"/>
    <mergeCell ref="A15:A16"/>
    <mergeCell ref="C15:C16"/>
    <mergeCell ref="D15:D16"/>
    <mergeCell ref="E15:E16"/>
    <mergeCell ref="A13:E13"/>
    <mergeCell ref="B14:E14"/>
    <mergeCell ref="A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2023-07-21T11:24:50Z</cp:lastPrinted>
  <dcterms:created xsi:type="dcterms:W3CDTF">1996-10-08T23:32:33Z</dcterms:created>
  <dcterms:modified xsi:type="dcterms:W3CDTF">2023-12-12T05:13:56Z</dcterms:modified>
  <cp:category/>
  <cp:version/>
  <cp:contentType/>
  <cp:contentStatus/>
</cp:coreProperties>
</file>